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9" activeTab="0"/>
  </bookViews>
  <sheets>
    <sheet name="Protokol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<sst xmlns="http://schemas.openxmlformats.org/spreadsheetml/2006/main" count="127" uniqueCount="100">
  <si>
    <t>Võistkond</t>
  </si>
  <si>
    <t>Ees- ja perekonnanimi</t>
  </si>
  <si>
    <t xml:space="preserve"> lamades</t>
  </si>
  <si>
    <t xml:space="preserve"> põlvelt</t>
  </si>
  <si>
    <t xml:space="preserve"> püsti</t>
  </si>
  <si>
    <t xml:space="preserve"> tulem</t>
  </si>
  <si>
    <t xml:space="preserve"> koht</t>
  </si>
  <si>
    <t xml:space="preserve"> punktid</t>
  </si>
  <si>
    <t xml:space="preserve"> sekundid</t>
  </si>
  <si>
    <t>Nimetus</t>
  </si>
  <si>
    <t>Võistlusprotokoll</t>
  </si>
  <si>
    <t xml:space="preserve"> kohapunktid</t>
  </si>
  <si>
    <t xml:space="preserve"> Märkus</t>
  </si>
  <si>
    <t>Indivi-
duaalne</t>
  </si>
  <si>
    <t>Võist-
kondlik</t>
  </si>
  <si>
    <t>Automaat
3 x 10 lasku</t>
  </si>
  <si>
    <t>Taktikaline
püstoli laskmine</t>
  </si>
  <si>
    <t>Kolm harjutust
kokku</t>
  </si>
  <si>
    <t>TK püstol
20 lasku ringmärki</t>
  </si>
  <si>
    <t xml:space="preserve"> 1. seeria</t>
  </si>
  <si>
    <t xml:space="preserve"> 2. seeria</t>
  </si>
  <si>
    <t xml:space="preserve"> tulemid</t>
  </si>
  <si>
    <t>Matti Kanep</t>
  </si>
  <si>
    <t>Mart Martma</t>
  </si>
  <si>
    <t>Raivo Neidla</t>
  </si>
  <si>
    <t>Margus Tõkman</t>
  </si>
  <si>
    <t>Peeter Olesk</t>
  </si>
  <si>
    <t>Elmet Orasson</t>
  </si>
  <si>
    <t>Lembit Mitt</t>
  </si>
  <si>
    <t>Fred Raukas</t>
  </si>
  <si>
    <t>TL
Meredivisjon I</t>
  </si>
  <si>
    <t>TL
Meredivisjon III</t>
  </si>
  <si>
    <t>TL
Meredivisjon II</t>
  </si>
  <si>
    <t>Ants Pertelson</t>
  </si>
  <si>
    <t>Jaago Männiste</t>
  </si>
  <si>
    <t>Janis Aarne</t>
  </si>
  <si>
    <t>Oliver Raal</t>
  </si>
  <si>
    <t>Peeter Dorozkov</t>
  </si>
  <si>
    <t>TL
LÜK</t>
  </si>
  <si>
    <t>TL
LÜK miinus</t>
  </si>
  <si>
    <t>TL
LÜK pluss</t>
  </si>
  <si>
    <t>Jevgeni Mihhailov</t>
  </si>
  <si>
    <t>TL
Toompea</t>
  </si>
  <si>
    <t>TL
Akadeemiline</t>
  </si>
  <si>
    <t>Ilmar Raag</t>
  </si>
  <si>
    <t>Edik Koppelmann</t>
  </si>
  <si>
    <t>Kompott</t>
  </si>
  <si>
    <t>TL
Põhja</t>
  </si>
  <si>
    <t>Lembit Nugis</t>
  </si>
  <si>
    <t>Jüri Raude</t>
  </si>
  <si>
    <t>Kaitseliidu Harju maleva ja Tallinna maleva ning
Politsei- ja Piirivalveameti Põhja Prefektuuri 
2021. aasta laskevõistlus Harjumaa Omavalitsuste Liidu rändkarikale</t>
  </si>
  <si>
    <t>22. oktoober 2021. a., Männiku lasketiir</t>
  </si>
  <si>
    <t>Märt Orro</t>
  </si>
  <si>
    <t>Taisto Roosipuu</t>
  </si>
  <si>
    <t>Uno Leisman</t>
  </si>
  <si>
    <t>HA
Männiku</t>
  </si>
  <si>
    <t>Andrus Kahr</t>
  </si>
  <si>
    <t>Kristina Kahr</t>
  </si>
  <si>
    <t>Mailis Petrovits</t>
  </si>
  <si>
    <t>Jaanus Viirlo</t>
  </si>
  <si>
    <t>HA
Keila</t>
  </si>
  <si>
    <t>HA
Kolm</t>
  </si>
  <si>
    <t>Erik Ernits</t>
  </si>
  <si>
    <t>Frank Hallik</t>
  </si>
  <si>
    <t>Kaido Haavandi</t>
  </si>
  <si>
    <t>Margus Kana</t>
  </si>
  <si>
    <t>Rene Toomse</t>
  </si>
  <si>
    <t>Kaur Toomse</t>
  </si>
  <si>
    <t>Mart Arrak</t>
  </si>
  <si>
    <t>Jüri Arrak</t>
  </si>
  <si>
    <t>Anatoli Sergejev</t>
  </si>
  <si>
    <t>Woldemar Duts</t>
  </si>
  <si>
    <t>Ilja Sdobnov</t>
  </si>
  <si>
    <t>Märt Melsas</t>
  </si>
  <si>
    <t>Annika Malva</t>
  </si>
  <si>
    <t>TL MUPO
Mupo 1</t>
  </si>
  <si>
    <t>TL MUPO
Mupo 2</t>
  </si>
  <si>
    <t>Ronald Sikk</t>
  </si>
  <si>
    <t>Vjatšeslav Botškarjov</t>
  </si>
  <si>
    <t>Talehh Gusseinov</t>
  </si>
  <si>
    <t>PP
Politsei</t>
  </si>
  <si>
    <t>Maksim Antonov</t>
  </si>
  <si>
    <t>Sander Tobbi</t>
  </si>
  <si>
    <t>Cristopher-Kevin Kunila</t>
  </si>
  <si>
    <t>Janno Märk</t>
  </si>
  <si>
    <t>Peakohtunik:                                    Aavo Pekri</t>
  </si>
  <si>
    <t>TL
Tallinna</t>
  </si>
  <si>
    <t>Ain Muru</t>
  </si>
  <si>
    <t>Kardo Merivald</t>
  </si>
  <si>
    <t>VÕISTKONDLIK</t>
  </si>
  <si>
    <t>INDIVIDUAAL</t>
  </si>
  <si>
    <t>I koht</t>
  </si>
  <si>
    <t>II koht</t>
  </si>
  <si>
    <t>III koht</t>
  </si>
  <si>
    <t>IV koht</t>
  </si>
  <si>
    <t>V koht</t>
  </si>
  <si>
    <t>VI koht</t>
  </si>
  <si>
    <t>LÜK Pluss</t>
  </si>
  <si>
    <t>Tallinna</t>
  </si>
  <si>
    <t>Meredivisjon 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</si>
</sst>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textRotation="90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textRotation="90" wrapText="1"/>
      <protection/>
    </xf>
    <xf numFmtId="0" fontId="1" fillId="0" borderId="15" xfId="0" applyFont="1" applyFill="1" applyBorder="1" applyAlignment="1" applyProtection="1">
      <alignment horizontal="center" textRotation="90" wrapText="1"/>
      <protection/>
    </xf>
    <xf numFmtId="0" fontId="1" fillId="0" borderId="11" xfId="0" applyFont="1" applyFill="1" applyBorder="1" applyAlignment="1" applyProtection="1">
      <alignment horizont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109"/>
  <sheetViews>
    <sheetView showGridLines="0" tabSelected="1" zoomScale="120" zoomScaleNormal="120" zoomScaleSheetLayoutView="75" zoomScalePageLayoutView="0" workbookViewId="0" topLeftCell="A7">
      <pane xSplit="3" ySplit="1" topLeftCell="D36" activePane="bottomRight" state="frozen"/>
      <selection pane="topLeft" activeCell="A7" sqref="A7"/>
      <selection pane="topRight" activeCell="D7" sqref="D7"/>
      <selection pane="bottomLeft" activeCell="A8" sqref="A8"/>
      <selection pane="bottomRight" activeCell="B39" sqref="B39:C39"/>
    </sheetView>
  </sheetViews>
  <sheetFormatPr defaultColWidth="9.140625" defaultRowHeight="12.75"/>
  <cols>
    <col min="1" max="1" width="14.421875" style="9" customWidth="1"/>
    <col min="2" max="2" width="15.421875" style="9" customWidth="1"/>
    <col min="3" max="3" width="14.57421875" style="9" customWidth="1"/>
    <col min="4" max="6" width="5.140625" style="3" customWidth="1"/>
    <col min="7" max="7" width="5.28125" style="3" bestFit="1" customWidth="1"/>
    <col min="8" max="8" width="4.421875" style="3" customWidth="1"/>
    <col min="9" max="10" width="4.7109375" style="3" hidden="1" customWidth="1"/>
    <col min="11" max="12" width="5.28125" style="3" hidden="1" customWidth="1"/>
    <col min="13" max="13" width="4.421875" style="3" hidden="1" customWidth="1"/>
    <col min="14" max="14" width="5.28125" style="3" bestFit="1" customWidth="1"/>
    <col min="15" max="18" width="6.57421875" style="3" hidden="1" customWidth="1"/>
    <col min="19" max="19" width="4.28125" style="3" customWidth="1"/>
    <col min="20" max="21" width="5.140625" style="3" bestFit="1" customWidth="1"/>
    <col min="22" max="22" width="5.28125" style="3" bestFit="1" customWidth="1"/>
    <col min="23" max="23" width="3.57421875" style="3" customWidth="1"/>
    <col min="24" max="27" width="4.00390625" style="3" hidden="1" customWidth="1"/>
    <col min="28" max="28" width="4.57421875" style="3" hidden="1" customWidth="1"/>
    <col min="29" max="29" width="5.28125" style="3" bestFit="1" customWidth="1"/>
    <col min="30" max="33" width="5.7109375" style="3" hidden="1" customWidth="1"/>
    <col min="34" max="34" width="4.421875" style="3" customWidth="1"/>
    <col min="35" max="35" width="5.7109375" style="16" bestFit="1" customWidth="1"/>
    <col min="36" max="36" width="8.28125" style="3" bestFit="1" customWidth="1"/>
    <col min="37" max="37" width="5.7109375" style="3" customWidth="1"/>
    <col min="38" max="38" width="4.28125" style="3" customWidth="1"/>
    <col min="39" max="42" width="4.00390625" style="3" hidden="1" customWidth="1"/>
    <col min="43" max="43" width="4.421875" style="3" hidden="1" customWidth="1"/>
    <col min="44" max="44" width="5.28125" style="3" bestFit="1" customWidth="1"/>
    <col min="45" max="48" width="7.140625" style="3" hidden="1" customWidth="1"/>
    <col min="49" max="49" width="4.421875" style="3" customWidth="1"/>
    <col min="50" max="50" width="8.28125" style="3" customWidth="1"/>
    <col min="51" max="51" width="4.57421875" style="3" customWidth="1"/>
    <col min="52" max="52" width="5.28125" style="3" bestFit="1" customWidth="1"/>
    <col min="53" max="53" width="4.421875" style="3" customWidth="1"/>
    <col min="54" max="54" width="4.8515625" style="3" hidden="1" customWidth="1"/>
    <col min="55" max="16384" width="9.140625" style="3" customWidth="1"/>
  </cols>
  <sheetData>
    <row r="1" spans="1:54" ht="57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5"/>
    </row>
    <row r="2" spans="1:35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53" ht="15.75" customHeight="1">
      <c r="A3" s="27" t="s">
        <v>10</v>
      </c>
      <c r="B3" s="27"/>
      <c r="C3" s="27"/>
      <c r="D3" s="2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28" t="s">
        <v>51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ht="15">
      <c r="AI4" s="3"/>
    </row>
    <row r="5" spans="1:54" ht="31.5" customHeight="1">
      <c r="A5" s="37" t="s">
        <v>0</v>
      </c>
      <c r="B5" s="38"/>
      <c r="C5" s="39"/>
      <c r="D5" s="33" t="s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 t="s">
        <v>18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 t="s">
        <v>16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4" t="s">
        <v>17</v>
      </c>
      <c r="AY5" s="35"/>
      <c r="AZ5" s="35"/>
      <c r="BA5" s="36"/>
      <c r="BB5" s="30" t="s">
        <v>12</v>
      </c>
    </row>
    <row r="6" spans="1:54" ht="36.75" customHeight="1">
      <c r="A6" s="40"/>
      <c r="B6" s="41"/>
      <c r="C6" s="42"/>
      <c r="D6" s="34" t="s">
        <v>13</v>
      </c>
      <c r="E6" s="35"/>
      <c r="F6" s="35"/>
      <c r="G6" s="35"/>
      <c r="H6" s="35"/>
      <c r="I6" s="35"/>
      <c r="J6" s="35"/>
      <c r="K6" s="35"/>
      <c r="L6" s="35"/>
      <c r="M6" s="36"/>
      <c r="N6" s="34" t="s">
        <v>14</v>
      </c>
      <c r="O6" s="35"/>
      <c r="P6" s="35"/>
      <c r="Q6" s="35"/>
      <c r="R6" s="35"/>
      <c r="S6" s="36"/>
      <c r="T6" s="34" t="s">
        <v>13</v>
      </c>
      <c r="U6" s="35"/>
      <c r="V6" s="35"/>
      <c r="W6" s="35"/>
      <c r="X6" s="35"/>
      <c r="Y6" s="35"/>
      <c r="Z6" s="35"/>
      <c r="AA6" s="35"/>
      <c r="AB6" s="36"/>
      <c r="AC6" s="34" t="s">
        <v>14</v>
      </c>
      <c r="AD6" s="35"/>
      <c r="AE6" s="35"/>
      <c r="AF6" s="35"/>
      <c r="AG6" s="35"/>
      <c r="AH6" s="36"/>
      <c r="AI6" s="34" t="s">
        <v>13</v>
      </c>
      <c r="AJ6" s="35"/>
      <c r="AK6" s="35"/>
      <c r="AL6" s="35"/>
      <c r="AM6" s="35"/>
      <c r="AN6" s="35"/>
      <c r="AO6" s="35"/>
      <c r="AP6" s="35"/>
      <c r="AQ6" s="36"/>
      <c r="AR6" s="34" t="s">
        <v>14</v>
      </c>
      <c r="AS6" s="35"/>
      <c r="AT6" s="35"/>
      <c r="AU6" s="35"/>
      <c r="AV6" s="35"/>
      <c r="AW6" s="36"/>
      <c r="AX6" s="33" t="s">
        <v>13</v>
      </c>
      <c r="AY6" s="33"/>
      <c r="AZ6" s="33" t="s">
        <v>14</v>
      </c>
      <c r="BA6" s="33"/>
      <c r="BB6" s="31"/>
    </row>
    <row r="7" spans="1:54" ht="72.75" customHeight="1">
      <c r="A7" s="10" t="s">
        <v>9</v>
      </c>
      <c r="B7" s="34" t="s">
        <v>1</v>
      </c>
      <c r="C7" s="36"/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/>
      <c r="J7" s="2"/>
      <c r="K7" s="2"/>
      <c r="L7" s="2"/>
      <c r="M7" s="2" t="s">
        <v>11</v>
      </c>
      <c r="N7" s="2" t="s">
        <v>11</v>
      </c>
      <c r="O7" s="2"/>
      <c r="P7" s="2"/>
      <c r="Q7" s="2"/>
      <c r="R7" s="2"/>
      <c r="S7" s="2" t="s">
        <v>6</v>
      </c>
      <c r="T7" s="2" t="s">
        <v>19</v>
      </c>
      <c r="U7" s="2" t="s">
        <v>20</v>
      </c>
      <c r="V7" s="2" t="s">
        <v>5</v>
      </c>
      <c r="W7" s="2" t="s">
        <v>6</v>
      </c>
      <c r="X7" s="2"/>
      <c r="Y7" s="2"/>
      <c r="Z7" s="2"/>
      <c r="AA7" s="2"/>
      <c r="AB7" s="2" t="s">
        <v>11</v>
      </c>
      <c r="AC7" s="2" t="s">
        <v>11</v>
      </c>
      <c r="AD7" s="2"/>
      <c r="AE7" s="2"/>
      <c r="AF7" s="2"/>
      <c r="AG7" s="2"/>
      <c r="AH7" s="2" t="s">
        <v>6</v>
      </c>
      <c r="AI7" s="2" t="s">
        <v>7</v>
      </c>
      <c r="AJ7" s="2" t="s">
        <v>8</v>
      </c>
      <c r="AK7" s="2" t="s">
        <v>5</v>
      </c>
      <c r="AL7" s="2" t="s">
        <v>6</v>
      </c>
      <c r="AM7" s="2"/>
      <c r="AN7" s="2"/>
      <c r="AO7" s="2"/>
      <c r="AP7" s="2"/>
      <c r="AQ7" s="2" t="s">
        <v>11</v>
      </c>
      <c r="AR7" s="2" t="s">
        <v>11</v>
      </c>
      <c r="AS7" s="2"/>
      <c r="AT7" s="2"/>
      <c r="AU7" s="2"/>
      <c r="AV7" s="2"/>
      <c r="AW7" s="2" t="s">
        <v>6</v>
      </c>
      <c r="AX7" s="2" t="s">
        <v>21</v>
      </c>
      <c r="AY7" s="2" t="s">
        <v>6</v>
      </c>
      <c r="AZ7" s="2" t="s">
        <v>11</v>
      </c>
      <c r="BA7" s="2" t="s">
        <v>6</v>
      </c>
      <c r="BB7" s="32"/>
    </row>
    <row r="8" spans="1:54" ht="15.75" customHeight="1">
      <c r="A8" s="25" t="s">
        <v>30</v>
      </c>
      <c r="B8" s="19" t="s">
        <v>22</v>
      </c>
      <c r="C8" s="20"/>
      <c r="D8" s="6">
        <v>89</v>
      </c>
      <c r="E8" s="6">
        <v>91</v>
      </c>
      <c r="F8" s="6">
        <v>92</v>
      </c>
      <c r="G8" s="11">
        <f aca="true" t="shared" si="0" ref="G8:G15">SUM(D8:F8)</f>
        <v>272</v>
      </c>
      <c r="H8" s="12">
        <f aca="true" t="shared" si="1" ref="H8:H39">IF(G8=0," ",RANK(G8,G$8:G$107,0))</f>
        <v>11</v>
      </c>
      <c r="I8" s="12">
        <f>IF(G8=0," ",IF(H8=1,"0",0+H8))</f>
        <v>11</v>
      </c>
      <c r="J8" s="12">
        <f>IF(I8=" "," ",IF(I8="0","0",I8+1))</f>
        <v>12</v>
      </c>
      <c r="K8" s="12" t="str">
        <f aca="true" t="shared" si="2" ref="K8:K15">IF(G8=0,"46"," ")</f>
        <v> </v>
      </c>
      <c r="L8" s="12">
        <f aca="true" t="shared" si="3" ref="L8:L15">IF(K8="46","46",IF(J8=" "," ",IF(J8=3,J8-1,J8)))</f>
        <v>12</v>
      </c>
      <c r="M8" s="12">
        <f aca="true" t="shared" si="4" ref="M8:M39">IF(G8=0,MAX($H$8:$H$107)+1,IF(K8="46"," ",IF(J8=" "," ",IF(J8=3,J8-1,J8))))</f>
        <v>12</v>
      </c>
      <c r="N8" s="23">
        <f>SUM(M8:M11)</f>
        <v>40</v>
      </c>
      <c r="O8" s="23">
        <f>IF(L8=" "," ",L8)</f>
        <v>12</v>
      </c>
      <c r="P8" s="23">
        <f>IF(L9=" "," ",L9)</f>
        <v>5</v>
      </c>
      <c r="Q8" s="23">
        <f>IF(L10=" "," ",L10)</f>
        <v>16</v>
      </c>
      <c r="R8" s="23">
        <f>IF(L11=" "," ",L11)</f>
        <v>7</v>
      </c>
      <c r="S8" s="23">
        <f>IF(N8=0," ",RANK(N8,N$8:N$107,1))</f>
        <v>3</v>
      </c>
      <c r="T8" s="6">
        <v>86</v>
      </c>
      <c r="U8" s="6">
        <v>82</v>
      </c>
      <c r="V8" s="11">
        <f aca="true" t="shared" si="5" ref="V8:V15">T8+U8</f>
        <v>168</v>
      </c>
      <c r="W8" s="12">
        <f aca="true" t="shared" si="6" ref="W8:W39">IF(V8=0," ",RANK(V8,V$8:V$107,0))</f>
        <v>9</v>
      </c>
      <c r="X8" s="12">
        <f aca="true" t="shared" si="7" ref="X8:X15">IF(V8=0," ",IF(W8=1,"0",0+W8))</f>
        <v>9</v>
      </c>
      <c r="Y8" s="12">
        <f aca="true" t="shared" si="8" ref="Y8:Y75">IF(X8=" "," ",IF(X8="0","0",X8+1))</f>
        <v>10</v>
      </c>
      <c r="Z8" s="12" t="str">
        <f aca="true" t="shared" si="9" ref="Z8:Z15">IF(V8=0,"46"," ")</f>
        <v> </v>
      </c>
      <c r="AA8" s="12">
        <f aca="true" t="shared" si="10" ref="AA8:AA15">IF(Z8="46","46",IF(Y8=" "," ",IF(Y8=3,Y8-1,Y8)))</f>
        <v>10</v>
      </c>
      <c r="AB8" s="12">
        <f aca="true" t="shared" si="11" ref="AB8:AB39">IF(V8=0,MAX($W$8:$W$107)+1,IF(Z8="46"," ",IF(Y8=" "," ",IF(Y8=3,Y8-1,Y8))))</f>
        <v>10</v>
      </c>
      <c r="AC8" s="23">
        <f>SUM(AB8:AB11)</f>
        <v>66</v>
      </c>
      <c r="AD8" s="23">
        <f>IF(AA8=" "," ",AA8)</f>
        <v>10</v>
      </c>
      <c r="AE8" s="23">
        <f>IF(AA9=" "," ",AA9)</f>
        <v>31</v>
      </c>
      <c r="AF8" s="23">
        <f>IF(AA10=" "," ",AA10)</f>
        <v>10</v>
      </c>
      <c r="AG8" s="23">
        <f>IF(AA11=" "," ",AA11)</f>
        <v>15</v>
      </c>
      <c r="AH8" s="23">
        <f>IF(AC8=0," ",RANK(AC8,AC$8:AC$107,1))</f>
        <v>4</v>
      </c>
      <c r="AI8" s="6">
        <v>90</v>
      </c>
      <c r="AJ8" s="7">
        <v>51.2</v>
      </c>
      <c r="AK8" s="13">
        <f>IF(AJ8=0,0,AI8/AJ8)</f>
        <v>1.7578125</v>
      </c>
      <c r="AL8" s="12">
        <f aca="true" t="shared" si="12" ref="AL8:AL39">IF(AK8=0," ",RANK(AK8,AK$8:AK$107,0))</f>
        <v>25</v>
      </c>
      <c r="AM8" s="12">
        <f>IF(AK8=0," ",IF(AL8=1,"0",0+AL8))</f>
        <v>25</v>
      </c>
      <c r="AN8" s="12">
        <f>IF(AM8=" "," ",IF(AM8="0","0",AM8+1))</f>
        <v>26</v>
      </c>
      <c r="AO8" s="12" t="str">
        <f aca="true" t="shared" si="13" ref="AO8:AO15">IF(AK8=0,"46"," ")</f>
        <v> </v>
      </c>
      <c r="AP8" s="12">
        <f aca="true" t="shared" si="14" ref="AP8:AP15">IF(AO8="46","46",IF(AN8=" "," ",IF(AN8=3,AN8-1,AN8)))</f>
        <v>26</v>
      </c>
      <c r="AQ8" s="12">
        <f aca="true" t="shared" si="15" ref="AQ8:AQ39">IF(AK8=0,MAX($AL$8:$AL$107)+1,IF(AO8="46"," ",IF(AN8=" "," ",IF(AN8=3,AN8-1,AN8))))</f>
        <v>26</v>
      </c>
      <c r="AR8" s="23">
        <f>SUM(AQ8:AQ11)</f>
        <v>94</v>
      </c>
      <c r="AS8" s="23">
        <f>IF(AP8=" "," ",AP8)</f>
        <v>26</v>
      </c>
      <c r="AT8" s="23">
        <f>IF(AP9=" "," ",AP9)</f>
        <v>16</v>
      </c>
      <c r="AU8" s="23">
        <f>IF(AP10=" "," ",AP10)</f>
        <v>33</v>
      </c>
      <c r="AV8" s="23">
        <f>IF(AP11=" "," ",AP11)</f>
        <v>19</v>
      </c>
      <c r="AW8" s="23">
        <f>IF(AR8=0," ",RANK(AR8,AR$8:AR$107,1))</f>
        <v>5</v>
      </c>
      <c r="AX8" s="14">
        <f>G8+V8+AK8</f>
        <v>441.7578125</v>
      </c>
      <c r="AY8" s="12">
        <f aca="true" t="shared" si="16" ref="AY8:AY39">IF(AX8=0," ",RANK(AX8,AX$8:AX$107,0))</f>
        <v>10</v>
      </c>
      <c r="AZ8" s="24">
        <f>N8+AC8+AR8</f>
        <v>200</v>
      </c>
      <c r="BA8" s="23">
        <f>IF(AZ8=0,0,RANK(AZ8,AZ$8:AZ$107,1))</f>
        <v>3</v>
      </c>
      <c r="BB8" s="4"/>
    </row>
    <row r="9" spans="1:54" ht="15.75" customHeight="1">
      <c r="A9" s="25"/>
      <c r="B9" s="19" t="s">
        <v>23</v>
      </c>
      <c r="C9" s="20"/>
      <c r="D9" s="6">
        <v>94</v>
      </c>
      <c r="E9" s="6">
        <v>96</v>
      </c>
      <c r="F9" s="6">
        <v>93</v>
      </c>
      <c r="G9" s="11">
        <f t="shared" si="0"/>
        <v>283</v>
      </c>
      <c r="H9" s="12">
        <f t="shared" si="1"/>
        <v>4</v>
      </c>
      <c r="I9" s="12">
        <f>IF(G9=0," ",IF(H9=1,"0",0+H9))</f>
        <v>4</v>
      </c>
      <c r="J9" s="12">
        <f aca="true" t="shared" si="17" ref="J9:J75">IF(I9=" "," ",IF(I9="0","0",I9+1))</f>
        <v>5</v>
      </c>
      <c r="K9" s="12" t="str">
        <f t="shared" si="2"/>
        <v> </v>
      </c>
      <c r="L9" s="12">
        <f t="shared" si="3"/>
        <v>5</v>
      </c>
      <c r="M9" s="12">
        <f t="shared" si="4"/>
        <v>5</v>
      </c>
      <c r="N9" s="23"/>
      <c r="O9" s="23"/>
      <c r="P9" s="23"/>
      <c r="Q9" s="23"/>
      <c r="R9" s="23"/>
      <c r="S9" s="23"/>
      <c r="T9" s="6">
        <v>60</v>
      </c>
      <c r="U9" s="6">
        <v>83</v>
      </c>
      <c r="V9" s="11">
        <f t="shared" si="5"/>
        <v>143</v>
      </c>
      <c r="W9" s="12">
        <f t="shared" si="6"/>
        <v>30</v>
      </c>
      <c r="X9" s="12">
        <f t="shared" si="7"/>
        <v>30</v>
      </c>
      <c r="Y9" s="12">
        <f t="shared" si="8"/>
        <v>31</v>
      </c>
      <c r="Z9" s="12" t="str">
        <f t="shared" si="9"/>
        <v> </v>
      </c>
      <c r="AA9" s="12">
        <f t="shared" si="10"/>
        <v>31</v>
      </c>
      <c r="AB9" s="12">
        <f t="shared" si="11"/>
        <v>31</v>
      </c>
      <c r="AC9" s="23"/>
      <c r="AD9" s="23"/>
      <c r="AE9" s="23"/>
      <c r="AF9" s="23"/>
      <c r="AG9" s="23"/>
      <c r="AH9" s="23"/>
      <c r="AI9" s="6">
        <v>90</v>
      </c>
      <c r="AJ9" s="7">
        <v>35.76</v>
      </c>
      <c r="AK9" s="13">
        <f aca="true" t="shared" si="18" ref="AK9:AK75">IF(AJ9=0,0,AI9/AJ9)</f>
        <v>2.516778523489933</v>
      </c>
      <c r="AL9" s="12">
        <f t="shared" si="12"/>
        <v>15</v>
      </c>
      <c r="AM9" s="12">
        <f aca="true" t="shared" si="19" ref="AM9:AM75">IF(AK9=0," ",IF(AL9=1,"0",0+AL9))</f>
        <v>15</v>
      </c>
      <c r="AN9" s="12">
        <f aca="true" t="shared" si="20" ref="AN9:AN75">IF(AM9=" "," ",IF(AM9="0","0",AM9+1))</f>
        <v>16</v>
      </c>
      <c r="AO9" s="12" t="str">
        <f t="shared" si="13"/>
        <v> </v>
      </c>
      <c r="AP9" s="12">
        <f t="shared" si="14"/>
        <v>16</v>
      </c>
      <c r="AQ9" s="12">
        <f t="shared" si="15"/>
        <v>16</v>
      </c>
      <c r="AR9" s="23"/>
      <c r="AS9" s="23"/>
      <c r="AT9" s="23"/>
      <c r="AU9" s="23"/>
      <c r="AV9" s="23"/>
      <c r="AW9" s="23"/>
      <c r="AX9" s="14">
        <f aca="true" t="shared" si="21" ref="AX9:AX76">G9+V9+AK9</f>
        <v>428.51677852348996</v>
      </c>
      <c r="AY9" s="12">
        <f t="shared" si="16"/>
        <v>15</v>
      </c>
      <c r="AZ9" s="24"/>
      <c r="BA9" s="23"/>
      <c r="BB9" s="4"/>
    </row>
    <row r="10" spans="1:57" ht="15.75" customHeight="1">
      <c r="A10" s="25"/>
      <c r="B10" s="19" t="s">
        <v>25</v>
      </c>
      <c r="C10" s="20"/>
      <c r="D10" s="6">
        <v>94</v>
      </c>
      <c r="E10" s="6">
        <v>89</v>
      </c>
      <c r="F10" s="6">
        <v>86</v>
      </c>
      <c r="G10" s="11">
        <f t="shared" si="0"/>
        <v>269</v>
      </c>
      <c r="H10" s="12">
        <f t="shared" si="1"/>
        <v>15</v>
      </c>
      <c r="I10" s="12">
        <f aca="true" t="shared" si="22" ref="I10:I75">IF(G10=0," ",IF(H10=1,"0",0+H10))</f>
        <v>15</v>
      </c>
      <c r="J10" s="12">
        <f t="shared" si="17"/>
        <v>16</v>
      </c>
      <c r="K10" s="12" t="str">
        <f t="shared" si="2"/>
        <v> </v>
      </c>
      <c r="L10" s="12">
        <f t="shared" si="3"/>
        <v>16</v>
      </c>
      <c r="M10" s="12">
        <f t="shared" si="4"/>
        <v>16</v>
      </c>
      <c r="N10" s="23"/>
      <c r="O10" s="23"/>
      <c r="P10" s="23"/>
      <c r="Q10" s="23"/>
      <c r="R10" s="23"/>
      <c r="S10" s="23"/>
      <c r="T10" s="6">
        <v>83</v>
      </c>
      <c r="U10" s="6">
        <v>85</v>
      </c>
      <c r="V10" s="11">
        <f t="shared" si="5"/>
        <v>168</v>
      </c>
      <c r="W10" s="12">
        <f t="shared" si="6"/>
        <v>9</v>
      </c>
      <c r="X10" s="12">
        <f t="shared" si="7"/>
        <v>9</v>
      </c>
      <c r="Y10" s="12">
        <f t="shared" si="8"/>
        <v>10</v>
      </c>
      <c r="Z10" s="12" t="str">
        <f t="shared" si="9"/>
        <v> </v>
      </c>
      <c r="AA10" s="12">
        <f t="shared" si="10"/>
        <v>10</v>
      </c>
      <c r="AB10" s="12">
        <f t="shared" si="11"/>
        <v>10</v>
      </c>
      <c r="AC10" s="23"/>
      <c r="AD10" s="23"/>
      <c r="AE10" s="23"/>
      <c r="AF10" s="23"/>
      <c r="AG10" s="23"/>
      <c r="AH10" s="23"/>
      <c r="AI10" s="6">
        <v>76</v>
      </c>
      <c r="AJ10" s="7">
        <v>54.94</v>
      </c>
      <c r="AK10" s="13">
        <f t="shared" si="18"/>
        <v>1.3833272661084821</v>
      </c>
      <c r="AL10" s="12">
        <f t="shared" si="12"/>
        <v>32</v>
      </c>
      <c r="AM10" s="12">
        <f t="shared" si="19"/>
        <v>32</v>
      </c>
      <c r="AN10" s="12">
        <f t="shared" si="20"/>
        <v>33</v>
      </c>
      <c r="AO10" s="12" t="str">
        <f t="shared" si="13"/>
        <v> </v>
      </c>
      <c r="AP10" s="12">
        <f t="shared" si="14"/>
        <v>33</v>
      </c>
      <c r="AQ10" s="12">
        <f t="shared" si="15"/>
        <v>33</v>
      </c>
      <c r="AR10" s="23"/>
      <c r="AS10" s="23"/>
      <c r="AT10" s="23"/>
      <c r="AU10" s="23"/>
      <c r="AV10" s="23"/>
      <c r="AW10" s="23"/>
      <c r="AX10" s="14">
        <f t="shared" si="21"/>
        <v>438.3833272661085</v>
      </c>
      <c r="AY10" s="12">
        <f t="shared" si="16"/>
        <v>12</v>
      </c>
      <c r="AZ10" s="24"/>
      <c r="BA10" s="23"/>
      <c r="BB10" s="4"/>
      <c r="BE10" s="15"/>
    </row>
    <row r="11" spans="1:54" ht="15.75" customHeight="1">
      <c r="A11" s="25"/>
      <c r="B11" s="19" t="s">
        <v>52</v>
      </c>
      <c r="C11" s="20"/>
      <c r="D11" s="6">
        <v>96</v>
      </c>
      <c r="E11" s="6">
        <v>94</v>
      </c>
      <c r="F11" s="6">
        <v>91</v>
      </c>
      <c r="G11" s="11">
        <f t="shared" si="0"/>
        <v>281</v>
      </c>
      <c r="H11" s="12">
        <f t="shared" si="1"/>
        <v>6</v>
      </c>
      <c r="I11" s="12">
        <f t="shared" si="22"/>
        <v>6</v>
      </c>
      <c r="J11" s="12">
        <f t="shared" si="17"/>
        <v>7</v>
      </c>
      <c r="K11" s="12" t="str">
        <f t="shared" si="2"/>
        <v> </v>
      </c>
      <c r="L11" s="12">
        <f t="shared" si="3"/>
        <v>7</v>
      </c>
      <c r="M11" s="12">
        <f t="shared" si="4"/>
        <v>7</v>
      </c>
      <c r="N11" s="23"/>
      <c r="O11" s="23"/>
      <c r="P11" s="23"/>
      <c r="Q11" s="23"/>
      <c r="R11" s="23"/>
      <c r="S11" s="23"/>
      <c r="T11" s="6">
        <v>76</v>
      </c>
      <c r="U11" s="6">
        <v>83</v>
      </c>
      <c r="V11" s="11">
        <f t="shared" si="5"/>
        <v>159</v>
      </c>
      <c r="W11" s="12">
        <f t="shared" si="6"/>
        <v>14</v>
      </c>
      <c r="X11" s="12">
        <f t="shared" si="7"/>
        <v>14</v>
      </c>
      <c r="Y11" s="12">
        <f t="shared" si="8"/>
        <v>15</v>
      </c>
      <c r="Z11" s="12" t="str">
        <f t="shared" si="9"/>
        <v> </v>
      </c>
      <c r="AA11" s="12">
        <f t="shared" si="10"/>
        <v>15</v>
      </c>
      <c r="AB11" s="12">
        <f t="shared" si="11"/>
        <v>15</v>
      </c>
      <c r="AC11" s="23"/>
      <c r="AD11" s="23"/>
      <c r="AE11" s="23"/>
      <c r="AF11" s="23"/>
      <c r="AG11" s="23"/>
      <c r="AH11" s="23"/>
      <c r="AI11" s="6">
        <v>80</v>
      </c>
      <c r="AJ11" s="7">
        <v>35.8</v>
      </c>
      <c r="AK11" s="13">
        <f t="shared" si="18"/>
        <v>2.23463687150838</v>
      </c>
      <c r="AL11" s="12">
        <f t="shared" si="12"/>
        <v>18</v>
      </c>
      <c r="AM11" s="12">
        <f t="shared" si="19"/>
        <v>18</v>
      </c>
      <c r="AN11" s="12">
        <f t="shared" si="20"/>
        <v>19</v>
      </c>
      <c r="AO11" s="12" t="str">
        <f t="shared" si="13"/>
        <v> </v>
      </c>
      <c r="AP11" s="12">
        <f t="shared" si="14"/>
        <v>19</v>
      </c>
      <c r="AQ11" s="12">
        <f t="shared" si="15"/>
        <v>19</v>
      </c>
      <c r="AR11" s="23"/>
      <c r="AS11" s="23"/>
      <c r="AT11" s="23"/>
      <c r="AU11" s="23"/>
      <c r="AV11" s="23"/>
      <c r="AW11" s="23"/>
      <c r="AX11" s="14">
        <f t="shared" si="21"/>
        <v>442.23463687150837</v>
      </c>
      <c r="AY11" s="12">
        <f t="shared" si="16"/>
        <v>9</v>
      </c>
      <c r="AZ11" s="24"/>
      <c r="BA11" s="23"/>
      <c r="BB11" s="4"/>
    </row>
    <row r="12" spans="1:54" ht="15.75" customHeight="1">
      <c r="A12" s="25" t="s">
        <v>32</v>
      </c>
      <c r="B12" s="19" t="s">
        <v>24</v>
      </c>
      <c r="C12" s="20"/>
      <c r="D12" s="6">
        <v>92</v>
      </c>
      <c r="E12" s="6">
        <v>89</v>
      </c>
      <c r="F12" s="6">
        <v>68</v>
      </c>
      <c r="G12" s="11">
        <f t="shared" si="0"/>
        <v>249</v>
      </c>
      <c r="H12" s="12">
        <f t="shared" si="1"/>
        <v>26</v>
      </c>
      <c r="I12" s="12">
        <f t="shared" si="22"/>
        <v>26</v>
      </c>
      <c r="J12" s="12">
        <f t="shared" si="17"/>
        <v>27</v>
      </c>
      <c r="K12" s="12" t="str">
        <f t="shared" si="2"/>
        <v> </v>
      </c>
      <c r="L12" s="12">
        <f t="shared" si="3"/>
        <v>27</v>
      </c>
      <c r="M12" s="12">
        <f t="shared" si="4"/>
        <v>27</v>
      </c>
      <c r="N12" s="23">
        <f>SUM(M12:M15)</f>
        <v>126</v>
      </c>
      <c r="O12" s="23">
        <f>IF(L12=" "," ",L12)</f>
        <v>27</v>
      </c>
      <c r="P12" s="23">
        <f>IF(L13=" "," ",L13)</f>
        <v>29</v>
      </c>
      <c r="Q12" s="23">
        <f>IF(L14=" "," ",L14)</f>
        <v>32</v>
      </c>
      <c r="R12" s="23">
        <f>IF(L15=" "," ",L15)</f>
        <v>38</v>
      </c>
      <c r="S12" s="23">
        <f>IF(N12=0," ",RANK(N12,N$8:N$107,1))</f>
        <v>6</v>
      </c>
      <c r="T12" s="6">
        <v>78</v>
      </c>
      <c r="U12" s="6">
        <v>80</v>
      </c>
      <c r="V12" s="11">
        <f t="shared" si="5"/>
        <v>158</v>
      </c>
      <c r="W12" s="12">
        <f t="shared" si="6"/>
        <v>15</v>
      </c>
      <c r="X12" s="12">
        <f t="shared" si="7"/>
        <v>15</v>
      </c>
      <c r="Y12" s="12">
        <f t="shared" si="8"/>
        <v>16</v>
      </c>
      <c r="Z12" s="12" t="str">
        <f t="shared" si="9"/>
        <v> </v>
      </c>
      <c r="AA12" s="12">
        <f t="shared" si="10"/>
        <v>16</v>
      </c>
      <c r="AB12" s="12">
        <f t="shared" si="11"/>
        <v>16</v>
      </c>
      <c r="AC12" s="23">
        <f>SUM(AB12:AB15)</f>
        <v>121</v>
      </c>
      <c r="AD12" s="23">
        <f>IF(AA12=" "," ",AA12)</f>
        <v>16</v>
      </c>
      <c r="AE12" s="23">
        <f>IF(AA13=" "," ",AA13)</f>
        <v>27</v>
      </c>
      <c r="AF12" s="23">
        <f>IF(AA14=" "," ",AA14)</f>
        <v>41</v>
      </c>
      <c r="AG12" s="23">
        <f>IF(AA15=" "," ",AA15)</f>
        <v>37</v>
      </c>
      <c r="AH12" s="23">
        <f>IF(AC12=0," ",RANK(AC12,AC$8:AC$107,1))</f>
        <v>6</v>
      </c>
      <c r="AI12" s="6">
        <v>78</v>
      </c>
      <c r="AJ12" s="7">
        <v>83.72</v>
      </c>
      <c r="AK12" s="13">
        <f t="shared" si="18"/>
        <v>0.9316770186335404</v>
      </c>
      <c r="AL12" s="12">
        <f t="shared" si="12"/>
        <v>38</v>
      </c>
      <c r="AM12" s="12">
        <f t="shared" si="19"/>
        <v>38</v>
      </c>
      <c r="AN12" s="12">
        <f t="shared" si="20"/>
        <v>39</v>
      </c>
      <c r="AO12" s="12" t="str">
        <f t="shared" si="13"/>
        <v> </v>
      </c>
      <c r="AP12" s="12">
        <f t="shared" si="14"/>
        <v>39</v>
      </c>
      <c r="AQ12" s="12">
        <f t="shared" si="15"/>
        <v>39</v>
      </c>
      <c r="AR12" s="23">
        <f>SUM(AQ12:AQ15)</f>
        <v>134</v>
      </c>
      <c r="AS12" s="23">
        <f>IF(AP12=" "," ",AP12)</f>
        <v>39</v>
      </c>
      <c r="AT12" s="23">
        <f>IF(AP13=" "," ",AP13)</f>
        <v>32</v>
      </c>
      <c r="AU12" s="23">
        <f>IF(AP14=" "," ",AP14)</f>
        <v>21</v>
      </c>
      <c r="AV12" s="23">
        <f>IF(AP15=" "," ",AP15)</f>
        <v>42</v>
      </c>
      <c r="AW12" s="23">
        <f>IF(AR12=0," ",RANK(AR12,AR$8:AR$107,1))</f>
        <v>10</v>
      </c>
      <c r="AX12" s="14">
        <f t="shared" si="21"/>
        <v>407.93167701863354</v>
      </c>
      <c r="AY12" s="12">
        <f t="shared" si="16"/>
        <v>22</v>
      </c>
      <c r="AZ12" s="24">
        <f>N12+AC12+AR12</f>
        <v>381</v>
      </c>
      <c r="BA12" s="23">
        <f>IF(AZ12=0,0,RANK(AZ12,AZ$8:AZ$107,1))</f>
        <v>10</v>
      </c>
      <c r="BB12" s="4"/>
    </row>
    <row r="13" spans="1:54" ht="15.75" customHeight="1">
      <c r="A13" s="25"/>
      <c r="B13" s="19" t="s">
        <v>36</v>
      </c>
      <c r="C13" s="20"/>
      <c r="D13" s="6">
        <v>91</v>
      </c>
      <c r="E13" s="6">
        <v>77</v>
      </c>
      <c r="F13" s="6">
        <v>74</v>
      </c>
      <c r="G13" s="11">
        <f t="shared" si="0"/>
        <v>242</v>
      </c>
      <c r="H13" s="12">
        <f t="shared" si="1"/>
        <v>28</v>
      </c>
      <c r="I13" s="12">
        <f t="shared" si="22"/>
        <v>28</v>
      </c>
      <c r="J13" s="12">
        <f t="shared" si="17"/>
        <v>29</v>
      </c>
      <c r="K13" s="12" t="str">
        <f t="shared" si="2"/>
        <v> </v>
      </c>
      <c r="L13" s="12">
        <f t="shared" si="3"/>
        <v>29</v>
      </c>
      <c r="M13" s="12">
        <f t="shared" si="4"/>
        <v>29</v>
      </c>
      <c r="N13" s="23"/>
      <c r="O13" s="23"/>
      <c r="P13" s="23"/>
      <c r="Q13" s="23"/>
      <c r="R13" s="23"/>
      <c r="S13" s="23"/>
      <c r="T13" s="6">
        <v>72</v>
      </c>
      <c r="U13" s="6">
        <v>77</v>
      </c>
      <c r="V13" s="11">
        <f t="shared" si="5"/>
        <v>149</v>
      </c>
      <c r="W13" s="12">
        <f t="shared" si="6"/>
        <v>26</v>
      </c>
      <c r="X13" s="12">
        <f t="shared" si="7"/>
        <v>26</v>
      </c>
      <c r="Y13" s="12">
        <f t="shared" si="8"/>
        <v>27</v>
      </c>
      <c r="Z13" s="12" t="str">
        <f t="shared" si="9"/>
        <v> </v>
      </c>
      <c r="AA13" s="12">
        <f t="shared" si="10"/>
        <v>27</v>
      </c>
      <c r="AB13" s="12">
        <f t="shared" si="11"/>
        <v>27</v>
      </c>
      <c r="AC13" s="23"/>
      <c r="AD13" s="23"/>
      <c r="AE13" s="23"/>
      <c r="AF13" s="23"/>
      <c r="AG13" s="23"/>
      <c r="AH13" s="23"/>
      <c r="AI13" s="6">
        <v>68</v>
      </c>
      <c r="AJ13" s="7">
        <v>45.14</v>
      </c>
      <c r="AK13" s="13">
        <f t="shared" si="18"/>
        <v>1.5064244572441294</v>
      </c>
      <c r="AL13" s="12">
        <f t="shared" si="12"/>
        <v>31</v>
      </c>
      <c r="AM13" s="12">
        <f t="shared" si="19"/>
        <v>31</v>
      </c>
      <c r="AN13" s="12">
        <f t="shared" si="20"/>
        <v>32</v>
      </c>
      <c r="AO13" s="12" t="str">
        <f t="shared" si="13"/>
        <v> </v>
      </c>
      <c r="AP13" s="12">
        <f t="shared" si="14"/>
        <v>32</v>
      </c>
      <c r="AQ13" s="12">
        <f t="shared" si="15"/>
        <v>32</v>
      </c>
      <c r="AR13" s="23"/>
      <c r="AS13" s="23"/>
      <c r="AT13" s="23"/>
      <c r="AU13" s="23"/>
      <c r="AV13" s="23"/>
      <c r="AW13" s="23"/>
      <c r="AX13" s="14">
        <f t="shared" si="21"/>
        <v>392.5064244572441</v>
      </c>
      <c r="AY13" s="12">
        <f t="shared" si="16"/>
        <v>25</v>
      </c>
      <c r="AZ13" s="24"/>
      <c r="BA13" s="23"/>
      <c r="BB13" s="4"/>
    </row>
    <row r="14" spans="1:54" ht="15.75" customHeight="1">
      <c r="A14" s="25"/>
      <c r="B14" s="19" t="s">
        <v>53</v>
      </c>
      <c r="C14" s="20"/>
      <c r="D14" s="6">
        <v>90</v>
      </c>
      <c r="E14" s="6">
        <v>82</v>
      </c>
      <c r="F14" s="6">
        <v>57</v>
      </c>
      <c r="G14" s="11">
        <f t="shared" si="0"/>
        <v>229</v>
      </c>
      <c r="H14" s="12">
        <f t="shared" si="1"/>
        <v>31</v>
      </c>
      <c r="I14" s="12">
        <f t="shared" si="22"/>
        <v>31</v>
      </c>
      <c r="J14" s="12">
        <f t="shared" si="17"/>
        <v>32</v>
      </c>
      <c r="K14" s="12" t="str">
        <f t="shared" si="2"/>
        <v> </v>
      </c>
      <c r="L14" s="12">
        <f t="shared" si="3"/>
        <v>32</v>
      </c>
      <c r="M14" s="12">
        <f t="shared" si="4"/>
        <v>32</v>
      </c>
      <c r="N14" s="23"/>
      <c r="O14" s="23"/>
      <c r="P14" s="23"/>
      <c r="Q14" s="23"/>
      <c r="R14" s="23"/>
      <c r="S14" s="23"/>
      <c r="T14" s="6">
        <v>49</v>
      </c>
      <c r="U14" s="6">
        <v>52</v>
      </c>
      <c r="V14" s="11">
        <f t="shared" si="5"/>
        <v>101</v>
      </c>
      <c r="W14" s="12">
        <f t="shared" si="6"/>
        <v>40</v>
      </c>
      <c r="X14" s="12">
        <f t="shared" si="7"/>
        <v>40</v>
      </c>
      <c r="Y14" s="12">
        <f t="shared" si="8"/>
        <v>41</v>
      </c>
      <c r="Z14" s="12" t="str">
        <f t="shared" si="9"/>
        <v> </v>
      </c>
      <c r="AA14" s="12">
        <f t="shared" si="10"/>
        <v>41</v>
      </c>
      <c r="AB14" s="12">
        <f t="shared" si="11"/>
        <v>41</v>
      </c>
      <c r="AC14" s="23"/>
      <c r="AD14" s="23"/>
      <c r="AE14" s="23"/>
      <c r="AF14" s="23"/>
      <c r="AG14" s="23"/>
      <c r="AH14" s="23"/>
      <c r="AI14" s="6">
        <v>76</v>
      </c>
      <c r="AJ14" s="7">
        <v>36.67</v>
      </c>
      <c r="AK14" s="13">
        <f t="shared" si="18"/>
        <v>2.0725388601036268</v>
      </c>
      <c r="AL14" s="12">
        <f t="shared" si="12"/>
        <v>20</v>
      </c>
      <c r="AM14" s="12">
        <f t="shared" si="19"/>
        <v>20</v>
      </c>
      <c r="AN14" s="12">
        <f t="shared" si="20"/>
        <v>21</v>
      </c>
      <c r="AO14" s="12" t="str">
        <f t="shared" si="13"/>
        <v> </v>
      </c>
      <c r="AP14" s="12">
        <f t="shared" si="14"/>
        <v>21</v>
      </c>
      <c r="AQ14" s="12">
        <f t="shared" si="15"/>
        <v>21</v>
      </c>
      <c r="AR14" s="23"/>
      <c r="AS14" s="23"/>
      <c r="AT14" s="23"/>
      <c r="AU14" s="23"/>
      <c r="AV14" s="23"/>
      <c r="AW14" s="23"/>
      <c r="AX14" s="14">
        <f t="shared" si="21"/>
        <v>332.07253886010363</v>
      </c>
      <c r="AY14" s="12">
        <f t="shared" si="16"/>
        <v>34</v>
      </c>
      <c r="AZ14" s="24"/>
      <c r="BA14" s="23"/>
      <c r="BB14" s="4"/>
    </row>
    <row r="15" spans="1:54" ht="15.75" customHeight="1">
      <c r="A15" s="25"/>
      <c r="B15" s="19" t="s">
        <v>54</v>
      </c>
      <c r="C15" s="20"/>
      <c r="D15" s="6">
        <v>82</v>
      </c>
      <c r="E15" s="6">
        <v>74</v>
      </c>
      <c r="F15" s="6">
        <v>61</v>
      </c>
      <c r="G15" s="11">
        <f t="shared" si="0"/>
        <v>217</v>
      </c>
      <c r="H15" s="12">
        <f t="shared" si="1"/>
        <v>37</v>
      </c>
      <c r="I15" s="12">
        <f t="shared" si="22"/>
        <v>37</v>
      </c>
      <c r="J15" s="12">
        <f t="shared" si="17"/>
        <v>38</v>
      </c>
      <c r="K15" s="12" t="str">
        <f t="shared" si="2"/>
        <v> </v>
      </c>
      <c r="L15" s="12">
        <f t="shared" si="3"/>
        <v>38</v>
      </c>
      <c r="M15" s="12">
        <f t="shared" si="4"/>
        <v>38</v>
      </c>
      <c r="N15" s="23"/>
      <c r="O15" s="23"/>
      <c r="P15" s="23"/>
      <c r="Q15" s="23"/>
      <c r="R15" s="23"/>
      <c r="S15" s="23"/>
      <c r="T15" s="6">
        <v>75</v>
      </c>
      <c r="U15" s="6">
        <v>55</v>
      </c>
      <c r="V15" s="11">
        <f t="shared" si="5"/>
        <v>130</v>
      </c>
      <c r="W15" s="12">
        <f t="shared" si="6"/>
        <v>36</v>
      </c>
      <c r="X15" s="12">
        <f t="shared" si="7"/>
        <v>36</v>
      </c>
      <c r="Y15" s="12">
        <f t="shared" si="8"/>
        <v>37</v>
      </c>
      <c r="Z15" s="12" t="str">
        <f t="shared" si="9"/>
        <v> </v>
      </c>
      <c r="AA15" s="12">
        <f t="shared" si="10"/>
        <v>37</v>
      </c>
      <c r="AB15" s="12">
        <f t="shared" si="11"/>
        <v>37</v>
      </c>
      <c r="AC15" s="23"/>
      <c r="AD15" s="23"/>
      <c r="AE15" s="23"/>
      <c r="AF15" s="23"/>
      <c r="AG15" s="23"/>
      <c r="AH15" s="23"/>
      <c r="AI15" s="6">
        <v>26</v>
      </c>
      <c r="AJ15" s="7">
        <v>48.64</v>
      </c>
      <c r="AK15" s="13">
        <f t="shared" si="18"/>
        <v>0.5345394736842105</v>
      </c>
      <c r="AL15" s="12">
        <f t="shared" si="12"/>
        <v>41</v>
      </c>
      <c r="AM15" s="12">
        <f t="shared" si="19"/>
        <v>41</v>
      </c>
      <c r="AN15" s="12">
        <f t="shared" si="20"/>
        <v>42</v>
      </c>
      <c r="AO15" s="12" t="str">
        <f t="shared" si="13"/>
        <v> </v>
      </c>
      <c r="AP15" s="12">
        <f t="shared" si="14"/>
        <v>42</v>
      </c>
      <c r="AQ15" s="12">
        <f t="shared" si="15"/>
        <v>42</v>
      </c>
      <c r="AR15" s="23"/>
      <c r="AS15" s="23"/>
      <c r="AT15" s="23"/>
      <c r="AU15" s="23"/>
      <c r="AV15" s="23"/>
      <c r="AW15" s="23"/>
      <c r="AX15" s="14">
        <f t="shared" si="21"/>
        <v>347.5345394736842</v>
      </c>
      <c r="AY15" s="12">
        <f t="shared" si="16"/>
        <v>31</v>
      </c>
      <c r="AZ15" s="24"/>
      <c r="BA15" s="23"/>
      <c r="BB15" s="4"/>
    </row>
    <row r="16" spans="1:54" ht="15.75" customHeight="1">
      <c r="A16" s="25" t="s">
        <v>31</v>
      </c>
      <c r="B16" s="19" t="s">
        <v>37</v>
      </c>
      <c r="C16" s="20"/>
      <c r="D16" s="6">
        <v>0</v>
      </c>
      <c r="E16" s="6">
        <v>0</v>
      </c>
      <c r="F16" s="6">
        <v>0</v>
      </c>
      <c r="G16" s="11">
        <f aca="true" t="shared" si="23" ref="G16:G75">SUM(D16:F16)</f>
        <v>0</v>
      </c>
      <c r="H16" s="12" t="str">
        <f t="shared" si="1"/>
        <v> </v>
      </c>
      <c r="I16" s="12" t="str">
        <f t="shared" si="22"/>
        <v> </v>
      </c>
      <c r="J16" s="12" t="str">
        <f t="shared" si="17"/>
        <v> </v>
      </c>
      <c r="K16" s="12" t="str">
        <f>IF(G16=0,"46"," ")</f>
        <v>46</v>
      </c>
      <c r="L16" s="12" t="str">
        <f>IF(K16="46","46",IF(J16=" "," ",IF(J16=3,J16-1,J16)))</f>
        <v>46</v>
      </c>
      <c r="M16" s="12">
        <f t="shared" si="4"/>
        <v>46</v>
      </c>
      <c r="N16" s="23">
        <f>SUM(M16:M19)</f>
        <v>156</v>
      </c>
      <c r="O16" s="23" t="str">
        <f>IF(L16=" "," ",L16)</f>
        <v>46</v>
      </c>
      <c r="P16" s="23" t="str">
        <f>IF(L17=" "," ",L17)</f>
        <v>46</v>
      </c>
      <c r="Q16" s="23" t="str">
        <f>IF(L18=" "," ",L18)</f>
        <v>46</v>
      </c>
      <c r="R16" s="23">
        <f>IF(L19=" "," ",L19)</f>
        <v>18</v>
      </c>
      <c r="S16" s="23">
        <f>IF(N16=0," ",RANK(N16,N$8:N$107,1))</f>
        <v>12</v>
      </c>
      <c r="T16" s="6">
        <v>75</v>
      </c>
      <c r="U16" s="6">
        <v>80</v>
      </c>
      <c r="V16" s="11">
        <f>T16+U16</f>
        <v>155</v>
      </c>
      <c r="W16" s="12">
        <f t="shared" si="6"/>
        <v>23</v>
      </c>
      <c r="X16" s="12">
        <f>IF(V16=0," ",IF(W16=1,"0",0+W16))</f>
        <v>23</v>
      </c>
      <c r="Y16" s="12">
        <f t="shared" si="8"/>
        <v>24</v>
      </c>
      <c r="Z16" s="12" t="str">
        <f>IF(V16=0,"46"," ")</f>
        <v> </v>
      </c>
      <c r="AA16" s="12">
        <f>IF(Z16="46","46",IF(Y16=" "," ",IF(Y16=3,Y16-1,Y16)))</f>
        <v>24</v>
      </c>
      <c r="AB16" s="12">
        <f t="shared" si="11"/>
        <v>24</v>
      </c>
      <c r="AC16" s="23">
        <f>SUM(AB16:AB19)</f>
        <v>156</v>
      </c>
      <c r="AD16" s="23">
        <f>IF(AA16=" "," ",AA16)</f>
        <v>24</v>
      </c>
      <c r="AE16" s="23">
        <f>IF(AA17=" "," ",AA17)</f>
        <v>38</v>
      </c>
      <c r="AF16" s="23" t="str">
        <f>IF(AA18=" "," ",AA18)</f>
        <v>46</v>
      </c>
      <c r="AG16" s="23" t="str">
        <f>IF(AA19=" "," ",AA19)</f>
        <v>46</v>
      </c>
      <c r="AH16" s="23">
        <f>IF(AC16=0," ",RANK(AC16,AC$8:AC$107,1))</f>
        <v>12</v>
      </c>
      <c r="AI16" s="6">
        <v>0</v>
      </c>
      <c r="AJ16" s="7">
        <v>0</v>
      </c>
      <c r="AK16" s="13">
        <f t="shared" si="18"/>
        <v>0</v>
      </c>
      <c r="AL16" s="12" t="str">
        <f t="shared" si="12"/>
        <v> </v>
      </c>
      <c r="AM16" s="12" t="str">
        <f t="shared" si="19"/>
        <v> </v>
      </c>
      <c r="AN16" s="12" t="str">
        <f t="shared" si="20"/>
        <v> </v>
      </c>
      <c r="AO16" s="12" t="str">
        <f>IF(AK16=0,"46"," ")</f>
        <v>46</v>
      </c>
      <c r="AP16" s="12" t="str">
        <f>IF(AO16="46","46",IF(AN16=" "," ",IF(AN16=3,AN16-1,AN16)))</f>
        <v>46</v>
      </c>
      <c r="AQ16" s="12">
        <f t="shared" si="15"/>
        <v>45</v>
      </c>
      <c r="AR16" s="23">
        <f>SUM(AQ16:AQ19)</f>
        <v>180</v>
      </c>
      <c r="AS16" s="23" t="str">
        <f>IF(AP16=" "," ",AP16)</f>
        <v>46</v>
      </c>
      <c r="AT16" s="23" t="str">
        <f>IF(AP17=" "," ",AP17)</f>
        <v>46</v>
      </c>
      <c r="AU16" s="23" t="str">
        <f>IF(AP18=" "," ",AP18)</f>
        <v>46</v>
      </c>
      <c r="AV16" s="23" t="str">
        <f>IF(AP19=" "," ",AP19)</f>
        <v>46</v>
      </c>
      <c r="AW16" s="23">
        <f>IF(AR16=0," ",RANK(AR16,AR$8:AR$107,1))</f>
        <v>12</v>
      </c>
      <c r="AX16" s="14">
        <f t="shared" si="21"/>
        <v>155</v>
      </c>
      <c r="AY16" s="12">
        <f t="shared" si="16"/>
        <v>46</v>
      </c>
      <c r="AZ16" s="24">
        <f>N16+AC16+AR16</f>
        <v>492</v>
      </c>
      <c r="BA16" s="23">
        <f>IF(AZ16=0,0,RANK(AZ16,AZ$8:AZ$107,1))</f>
        <v>12</v>
      </c>
      <c r="BB16" s="4"/>
    </row>
    <row r="17" spans="1:54" ht="15.75" customHeight="1">
      <c r="A17" s="25"/>
      <c r="B17" s="21" t="s">
        <v>74</v>
      </c>
      <c r="C17" s="22"/>
      <c r="D17" s="6">
        <v>0</v>
      </c>
      <c r="E17" s="6">
        <v>0</v>
      </c>
      <c r="F17" s="6">
        <v>0</v>
      </c>
      <c r="G17" s="11">
        <f t="shared" si="23"/>
        <v>0</v>
      </c>
      <c r="H17" s="12" t="str">
        <f t="shared" si="1"/>
        <v> </v>
      </c>
      <c r="I17" s="12" t="str">
        <f t="shared" si="22"/>
        <v> </v>
      </c>
      <c r="J17" s="12" t="str">
        <f t="shared" si="17"/>
        <v> </v>
      </c>
      <c r="K17" s="12" t="str">
        <f aca="true" t="shared" si="24" ref="K17:K75">IF(G17=0,"46"," ")</f>
        <v>46</v>
      </c>
      <c r="L17" s="12" t="str">
        <f aca="true" t="shared" si="25" ref="L17:L75">IF(K17="46","46",IF(J17=" "," ",IF(J17=3,J17-1,J17)))</f>
        <v>46</v>
      </c>
      <c r="M17" s="12">
        <f t="shared" si="4"/>
        <v>46</v>
      </c>
      <c r="N17" s="23"/>
      <c r="O17" s="23"/>
      <c r="P17" s="23"/>
      <c r="Q17" s="23"/>
      <c r="R17" s="23"/>
      <c r="S17" s="23"/>
      <c r="T17" s="6">
        <v>57</v>
      </c>
      <c r="U17" s="6">
        <v>62</v>
      </c>
      <c r="V17" s="11">
        <f aca="true" t="shared" si="26" ref="V17:V75">T17+U17</f>
        <v>119</v>
      </c>
      <c r="W17" s="12">
        <f t="shared" si="6"/>
        <v>37</v>
      </c>
      <c r="X17" s="12">
        <f aca="true" t="shared" si="27" ref="X17:X75">IF(V17=0," ",IF(W17=1,"0",0+W17))</f>
        <v>37</v>
      </c>
      <c r="Y17" s="12">
        <f t="shared" si="8"/>
        <v>38</v>
      </c>
      <c r="Z17" s="12" t="str">
        <f aca="true" t="shared" si="28" ref="Z17:Z75">IF(V17=0,"46"," ")</f>
        <v> </v>
      </c>
      <c r="AA17" s="12">
        <f aca="true" t="shared" si="29" ref="AA17:AA75">IF(Z17="46","46",IF(Y17=" "," ",IF(Y17=3,Y17-1,Y17)))</f>
        <v>38</v>
      </c>
      <c r="AB17" s="12">
        <f t="shared" si="11"/>
        <v>38</v>
      </c>
      <c r="AC17" s="23"/>
      <c r="AD17" s="23"/>
      <c r="AE17" s="23"/>
      <c r="AF17" s="23"/>
      <c r="AG17" s="23"/>
      <c r="AH17" s="23"/>
      <c r="AI17" s="6">
        <v>0</v>
      </c>
      <c r="AJ17" s="7">
        <v>0</v>
      </c>
      <c r="AK17" s="13">
        <f t="shared" si="18"/>
        <v>0</v>
      </c>
      <c r="AL17" s="12" t="str">
        <f t="shared" si="12"/>
        <v> </v>
      </c>
      <c r="AM17" s="12" t="str">
        <f t="shared" si="19"/>
        <v> </v>
      </c>
      <c r="AN17" s="12" t="str">
        <f t="shared" si="20"/>
        <v> </v>
      </c>
      <c r="AO17" s="12" t="str">
        <f aca="true" t="shared" si="30" ref="AO17:AO75">IF(AK17=0,"46"," ")</f>
        <v>46</v>
      </c>
      <c r="AP17" s="12" t="str">
        <f aca="true" t="shared" si="31" ref="AP17:AP75">IF(AO17="46","46",IF(AN17=" "," ",IF(AN17=3,AN17-1,AN17)))</f>
        <v>46</v>
      </c>
      <c r="AQ17" s="12">
        <f t="shared" si="15"/>
        <v>45</v>
      </c>
      <c r="AR17" s="23"/>
      <c r="AS17" s="23"/>
      <c r="AT17" s="23"/>
      <c r="AU17" s="23"/>
      <c r="AV17" s="23"/>
      <c r="AW17" s="23"/>
      <c r="AX17" s="14">
        <f t="shared" si="21"/>
        <v>119</v>
      </c>
      <c r="AY17" s="12">
        <f t="shared" si="16"/>
        <v>47</v>
      </c>
      <c r="AZ17" s="24"/>
      <c r="BA17" s="23"/>
      <c r="BB17" s="4"/>
    </row>
    <row r="18" spans="1:54" ht="15.75" customHeight="1" hidden="1">
      <c r="A18" s="25"/>
      <c r="B18" s="19"/>
      <c r="C18" s="20"/>
      <c r="D18" s="6"/>
      <c r="E18" s="6"/>
      <c r="F18" s="6"/>
      <c r="G18" s="11">
        <f t="shared" si="23"/>
        <v>0</v>
      </c>
      <c r="H18" s="12" t="str">
        <f t="shared" si="1"/>
        <v> </v>
      </c>
      <c r="I18" s="12" t="str">
        <f t="shared" si="22"/>
        <v> </v>
      </c>
      <c r="J18" s="12" t="str">
        <f t="shared" si="17"/>
        <v> </v>
      </c>
      <c r="K18" s="12" t="str">
        <f t="shared" si="24"/>
        <v>46</v>
      </c>
      <c r="L18" s="12" t="str">
        <f t="shared" si="25"/>
        <v>46</v>
      </c>
      <c r="M18" s="12">
        <f t="shared" si="4"/>
        <v>46</v>
      </c>
      <c r="N18" s="23"/>
      <c r="O18" s="23"/>
      <c r="P18" s="23"/>
      <c r="Q18" s="23"/>
      <c r="R18" s="23"/>
      <c r="S18" s="23"/>
      <c r="T18" s="6"/>
      <c r="U18" s="6"/>
      <c r="V18" s="11">
        <f t="shared" si="26"/>
        <v>0</v>
      </c>
      <c r="W18" s="12" t="str">
        <f t="shared" si="6"/>
        <v> </v>
      </c>
      <c r="X18" s="12" t="str">
        <f t="shared" si="27"/>
        <v> </v>
      </c>
      <c r="Y18" s="12" t="str">
        <f t="shared" si="8"/>
        <v> </v>
      </c>
      <c r="Z18" s="12" t="str">
        <f t="shared" si="28"/>
        <v>46</v>
      </c>
      <c r="AA18" s="12" t="str">
        <f t="shared" si="29"/>
        <v>46</v>
      </c>
      <c r="AB18" s="12">
        <f t="shared" si="11"/>
        <v>47</v>
      </c>
      <c r="AC18" s="23"/>
      <c r="AD18" s="23"/>
      <c r="AE18" s="23"/>
      <c r="AF18" s="23"/>
      <c r="AG18" s="23"/>
      <c r="AH18" s="23"/>
      <c r="AI18" s="6"/>
      <c r="AJ18" s="7"/>
      <c r="AK18" s="13">
        <f t="shared" si="18"/>
        <v>0</v>
      </c>
      <c r="AL18" s="12" t="str">
        <f t="shared" si="12"/>
        <v> </v>
      </c>
      <c r="AM18" s="12" t="str">
        <f t="shared" si="19"/>
        <v> </v>
      </c>
      <c r="AN18" s="12" t="str">
        <f t="shared" si="20"/>
        <v> </v>
      </c>
      <c r="AO18" s="12" t="str">
        <f t="shared" si="30"/>
        <v>46</v>
      </c>
      <c r="AP18" s="12" t="str">
        <f t="shared" si="31"/>
        <v>46</v>
      </c>
      <c r="AQ18" s="12">
        <f t="shared" si="15"/>
        <v>45</v>
      </c>
      <c r="AR18" s="23"/>
      <c r="AS18" s="23"/>
      <c r="AT18" s="23"/>
      <c r="AU18" s="23"/>
      <c r="AV18" s="23"/>
      <c r="AW18" s="23"/>
      <c r="AX18" s="14">
        <f t="shared" si="21"/>
        <v>0</v>
      </c>
      <c r="AY18" s="12" t="str">
        <f t="shared" si="16"/>
        <v> </v>
      </c>
      <c r="AZ18" s="24"/>
      <c r="BA18" s="23"/>
      <c r="BB18" s="4"/>
    </row>
    <row r="19" spans="1:54" ht="15.75" customHeight="1">
      <c r="A19" s="25"/>
      <c r="B19" s="19" t="s">
        <v>88</v>
      </c>
      <c r="C19" s="20"/>
      <c r="D19" s="6">
        <v>94</v>
      </c>
      <c r="E19" s="6">
        <v>89</v>
      </c>
      <c r="F19" s="6">
        <v>84</v>
      </c>
      <c r="G19" s="11">
        <f t="shared" si="23"/>
        <v>267</v>
      </c>
      <c r="H19" s="12">
        <f t="shared" si="1"/>
        <v>17</v>
      </c>
      <c r="I19" s="12">
        <f t="shared" si="22"/>
        <v>17</v>
      </c>
      <c r="J19" s="12">
        <f t="shared" si="17"/>
        <v>18</v>
      </c>
      <c r="K19" s="12" t="str">
        <f t="shared" si="24"/>
        <v> </v>
      </c>
      <c r="L19" s="12">
        <f t="shared" si="25"/>
        <v>18</v>
      </c>
      <c r="M19" s="12">
        <f t="shared" si="4"/>
        <v>18</v>
      </c>
      <c r="N19" s="23"/>
      <c r="O19" s="23"/>
      <c r="P19" s="23"/>
      <c r="Q19" s="23"/>
      <c r="R19" s="23"/>
      <c r="S19" s="23"/>
      <c r="T19" s="6">
        <v>0</v>
      </c>
      <c r="U19" s="6">
        <v>0</v>
      </c>
      <c r="V19" s="11">
        <f t="shared" si="26"/>
        <v>0</v>
      </c>
      <c r="W19" s="12" t="str">
        <f t="shared" si="6"/>
        <v> </v>
      </c>
      <c r="X19" s="12" t="str">
        <f t="shared" si="27"/>
        <v> </v>
      </c>
      <c r="Y19" s="12" t="str">
        <f t="shared" si="8"/>
        <v> </v>
      </c>
      <c r="Z19" s="12" t="str">
        <f t="shared" si="28"/>
        <v>46</v>
      </c>
      <c r="AA19" s="12" t="str">
        <f t="shared" si="29"/>
        <v>46</v>
      </c>
      <c r="AB19" s="12">
        <f t="shared" si="11"/>
        <v>47</v>
      </c>
      <c r="AC19" s="23"/>
      <c r="AD19" s="23"/>
      <c r="AE19" s="23"/>
      <c r="AF19" s="23"/>
      <c r="AG19" s="23"/>
      <c r="AH19" s="23"/>
      <c r="AI19" s="6">
        <v>0</v>
      </c>
      <c r="AJ19" s="7">
        <v>0</v>
      </c>
      <c r="AK19" s="13">
        <f t="shared" si="18"/>
        <v>0</v>
      </c>
      <c r="AL19" s="12" t="str">
        <f t="shared" si="12"/>
        <v> </v>
      </c>
      <c r="AM19" s="12" t="str">
        <f t="shared" si="19"/>
        <v> </v>
      </c>
      <c r="AN19" s="12" t="str">
        <f t="shared" si="20"/>
        <v> </v>
      </c>
      <c r="AO19" s="12" t="str">
        <f t="shared" si="30"/>
        <v>46</v>
      </c>
      <c r="AP19" s="12" t="str">
        <f t="shared" si="31"/>
        <v>46</v>
      </c>
      <c r="AQ19" s="12">
        <f t="shared" si="15"/>
        <v>45</v>
      </c>
      <c r="AR19" s="23"/>
      <c r="AS19" s="23"/>
      <c r="AT19" s="23"/>
      <c r="AU19" s="23"/>
      <c r="AV19" s="23"/>
      <c r="AW19" s="23"/>
      <c r="AX19" s="14">
        <f t="shared" si="21"/>
        <v>267</v>
      </c>
      <c r="AY19" s="12">
        <f t="shared" si="16"/>
        <v>43</v>
      </c>
      <c r="AZ19" s="24"/>
      <c r="BA19" s="23"/>
      <c r="BB19" s="4"/>
    </row>
    <row r="20" spans="1:54" ht="15.75" customHeight="1">
      <c r="A20" s="25" t="s">
        <v>38</v>
      </c>
      <c r="B20" s="21" t="s">
        <v>49</v>
      </c>
      <c r="C20" s="22"/>
      <c r="D20" s="6">
        <v>94</v>
      </c>
      <c r="E20" s="6">
        <v>87</v>
      </c>
      <c r="F20" s="6">
        <v>84</v>
      </c>
      <c r="G20" s="11">
        <f t="shared" si="23"/>
        <v>265</v>
      </c>
      <c r="H20" s="12">
        <f t="shared" si="1"/>
        <v>19</v>
      </c>
      <c r="I20" s="12">
        <f t="shared" si="22"/>
        <v>19</v>
      </c>
      <c r="J20" s="12">
        <f t="shared" si="17"/>
        <v>20</v>
      </c>
      <c r="K20" s="12" t="str">
        <f t="shared" si="24"/>
        <v> </v>
      </c>
      <c r="L20" s="12">
        <f t="shared" si="25"/>
        <v>20</v>
      </c>
      <c r="M20" s="12">
        <f t="shared" si="4"/>
        <v>20</v>
      </c>
      <c r="N20" s="23">
        <f>SUM(M20:M23)</f>
        <v>62</v>
      </c>
      <c r="O20" s="23">
        <f>IF(L20=" "," ",L20)</f>
        <v>20</v>
      </c>
      <c r="P20" s="23">
        <f>IF(L21=" "," ",L21)</f>
        <v>8</v>
      </c>
      <c r="Q20" s="23">
        <f>IF(L22=" "," ",L22)</f>
        <v>9</v>
      </c>
      <c r="R20" s="23">
        <f>IF(L23=" "," ",L23)</f>
        <v>25</v>
      </c>
      <c r="S20" s="23">
        <f>IF(N20=0," ",RANK(N20,N$8:N$107,1))</f>
        <v>4</v>
      </c>
      <c r="T20" s="6">
        <v>78</v>
      </c>
      <c r="U20" s="6">
        <v>82</v>
      </c>
      <c r="V20" s="11">
        <f t="shared" si="26"/>
        <v>160</v>
      </c>
      <c r="W20" s="12">
        <f t="shared" si="6"/>
        <v>13</v>
      </c>
      <c r="X20" s="12">
        <f t="shared" si="27"/>
        <v>13</v>
      </c>
      <c r="Y20" s="12">
        <f t="shared" si="8"/>
        <v>14</v>
      </c>
      <c r="Z20" s="12" t="str">
        <f t="shared" si="28"/>
        <v> </v>
      </c>
      <c r="AA20" s="12">
        <f t="shared" si="29"/>
        <v>14</v>
      </c>
      <c r="AB20" s="12">
        <f t="shared" si="11"/>
        <v>14</v>
      </c>
      <c r="AC20" s="23">
        <f>SUM(AB20:AB23)</f>
        <v>66</v>
      </c>
      <c r="AD20" s="23">
        <f>IF(AA20=" "," ",AA20)</f>
        <v>14</v>
      </c>
      <c r="AE20" s="23">
        <f>IF(AA21=" "," ",AA21)</f>
        <v>20</v>
      </c>
      <c r="AF20" s="23">
        <f>IF(AA22=" "," ",AA22)</f>
        <v>16</v>
      </c>
      <c r="AG20" s="23">
        <f>IF(AA23=" "," ",AA23)</f>
        <v>16</v>
      </c>
      <c r="AH20" s="23">
        <f>IF(AC20=0," ",RANK(AC20,AC$8:AC$107,1))</f>
        <v>4</v>
      </c>
      <c r="AI20" s="6">
        <v>51</v>
      </c>
      <c r="AJ20" s="7">
        <v>33.16</v>
      </c>
      <c r="AK20" s="13">
        <f aca="true" t="shared" si="32" ref="AK20:AK27">IF(AJ20=0,0,AI20/AJ20)</f>
        <v>1.537997587454765</v>
      </c>
      <c r="AL20" s="12">
        <f t="shared" si="12"/>
        <v>30</v>
      </c>
      <c r="AM20" s="12">
        <f t="shared" si="19"/>
        <v>30</v>
      </c>
      <c r="AN20" s="12">
        <f t="shared" si="20"/>
        <v>31</v>
      </c>
      <c r="AO20" s="12" t="str">
        <f t="shared" si="30"/>
        <v> </v>
      </c>
      <c r="AP20" s="12">
        <f t="shared" si="31"/>
        <v>31</v>
      </c>
      <c r="AQ20" s="12">
        <f t="shared" si="15"/>
        <v>31</v>
      </c>
      <c r="AR20" s="23">
        <f>SUM(AQ20:AQ23)</f>
        <v>136</v>
      </c>
      <c r="AS20" s="23">
        <f>IF(AP20=" "," ",AP20)</f>
        <v>31</v>
      </c>
      <c r="AT20" s="23">
        <f>IF(AP21=" "," ",AP21)</f>
        <v>27</v>
      </c>
      <c r="AU20" s="23">
        <f>IF(AP22=" "," ",AP22)</f>
        <v>43</v>
      </c>
      <c r="AV20" s="23">
        <f>IF(AP23=" "," ",AP23)</f>
        <v>35</v>
      </c>
      <c r="AW20" s="23">
        <f>IF(AR20=0," ",RANK(AR20,AR$8:AR$107,1))</f>
        <v>11</v>
      </c>
      <c r="AX20" s="14">
        <f t="shared" si="21"/>
        <v>426.53799758745475</v>
      </c>
      <c r="AY20" s="12">
        <f t="shared" si="16"/>
        <v>16</v>
      </c>
      <c r="AZ20" s="24">
        <f>N20+AC20+AR20</f>
        <v>264</v>
      </c>
      <c r="BA20" s="23">
        <f>IF(AZ20=0,0,RANK(AZ20,AZ$8:AZ$107,1))</f>
        <v>5</v>
      </c>
      <c r="BB20" s="4"/>
    </row>
    <row r="21" spans="1:54" ht="15.75" customHeight="1">
      <c r="A21" s="25"/>
      <c r="B21" s="21" t="s">
        <v>27</v>
      </c>
      <c r="C21" s="22"/>
      <c r="D21" s="6">
        <v>95</v>
      </c>
      <c r="E21" s="6">
        <v>98</v>
      </c>
      <c r="F21" s="6">
        <v>84</v>
      </c>
      <c r="G21" s="11">
        <f t="shared" si="23"/>
        <v>277</v>
      </c>
      <c r="H21" s="12">
        <f t="shared" si="1"/>
        <v>7</v>
      </c>
      <c r="I21" s="12">
        <f t="shared" si="22"/>
        <v>7</v>
      </c>
      <c r="J21" s="12">
        <f t="shared" si="17"/>
        <v>8</v>
      </c>
      <c r="K21" s="12" t="str">
        <f t="shared" si="24"/>
        <v> </v>
      </c>
      <c r="L21" s="12">
        <f t="shared" si="25"/>
        <v>8</v>
      </c>
      <c r="M21" s="12">
        <f t="shared" si="4"/>
        <v>8</v>
      </c>
      <c r="N21" s="23"/>
      <c r="O21" s="23"/>
      <c r="P21" s="23"/>
      <c r="Q21" s="23"/>
      <c r="R21" s="23"/>
      <c r="S21" s="23"/>
      <c r="T21" s="6">
        <v>76</v>
      </c>
      <c r="U21" s="6">
        <v>81</v>
      </c>
      <c r="V21" s="11">
        <f t="shared" si="26"/>
        <v>157</v>
      </c>
      <c r="W21" s="12">
        <f t="shared" si="6"/>
        <v>19</v>
      </c>
      <c r="X21" s="12">
        <f t="shared" si="27"/>
        <v>19</v>
      </c>
      <c r="Y21" s="12">
        <f t="shared" si="8"/>
        <v>20</v>
      </c>
      <c r="Z21" s="12" t="str">
        <f t="shared" si="28"/>
        <v> </v>
      </c>
      <c r="AA21" s="12">
        <f t="shared" si="29"/>
        <v>20</v>
      </c>
      <c r="AB21" s="12">
        <f t="shared" si="11"/>
        <v>20</v>
      </c>
      <c r="AC21" s="23"/>
      <c r="AD21" s="23"/>
      <c r="AE21" s="23"/>
      <c r="AF21" s="23"/>
      <c r="AG21" s="23"/>
      <c r="AH21" s="23"/>
      <c r="AI21" s="6">
        <v>86</v>
      </c>
      <c r="AJ21" s="7">
        <v>49.45</v>
      </c>
      <c r="AK21" s="13">
        <f t="shared" si="32"/>
        <v>1.7391304347826086</v>
      </c>
      <c r="AL21" s="12">
        <f t="shared" si="12"/>
        <v>26</v>
      </c>
      <c r="AM21" s="12">
        <f t="shared" si="19"/>
        <v>26</v>
      </c>
      <c r="AN21" s="12">
        <f t="shared" si="20"/>
        <v>27</v>
      </c>
      <c r="AO21" s="12" t="str">
        <f t="shared" si="30"/>
        <v> </v>
      </c>
      <c r="AP21" s="12">
        <f t="shared" si="31"/>
        <v>27</v>
      </c>
      <c r="AQ21" s="12">
        <f t="shared" si="15"/>
        <v>27</v>
      </c>
      <c r="AR21" s="23"/>
      <c r="AS21" s="23"/>
      <c r="AT21" s="23"/>
      <c r="AU21" s="23"/>
      <c r="AV21" s="23"/>
      <c r="AW21" s="23"/>
      <c r="AX21" s="14">
        <f t="shared" si="21"/>
        <v>435.7391304347826</v>
      </c>
      <c r="AY21" s="12">
        <f t="shared" si="16"/>
        <v>13</v>
      </c>
      <c r="AZ21" s="24"/>
      <c r="BA21" s="23"/>
      <c r="BB21" s="4"/>
    </row>
    <row r="22" spans="1:54" ht="15.75" customHeight="1">
      <c r="A22" s="25"/>
      <c r="B22" s="19" t="s">
        <v>41</v>
      </c>
      <c r="C22" s="20"/>
      <c r="D22" s="6">
        <v>94</v>
      </c>
      <c r="E22" s="6">
        <v>92</v>
      </c>
      <c r="F22" s="6">
        <v>90</v>
      </c>
      <c r="G22" s="11">
        <f t="shared" si="23"/>
        <v>276</v>
      </c>
      <c r="H22" s="12">
        <f t="shared" si="1"/>
        <v>8</v>
      </c>
      <c r="I22" s="12">
        <f t="shared" si="22"/>
        <v>8</v>
      </c>
      <c r="J22" s="12">
        <f t="shared" si="17"/>
        <v>9</v>
      </c>
      <c r="K22" s="12" t="str">
        <f t="shared" si="24"/>
        <v> </v>
      </c>
      <c r="L22" s="12">
        <f t="shared" si="25"/>
        <v>9</v>
      </c>
      <c r="M22" s="12">
        <f t="shared" si="4"/>
        <v>9</v>
      </c>
      <c r="N22" s="23"/>
      <c r="O22" s="23"/>
      <c r="P22" s="23"/>
      <c r="Q22" s="23"/>
      <c r="R22" s="23"/>
      <c r="S22" s="23"/>
      <c r="T22" s="6">
        <v>82</v>
      </c>
      <c r="U22" s="6">
        <v>76</v>
      </c>
      <c r="V22" s="11">
        <f t="shared" si="26"/>
        <v>158</v>
      </c>
      <c r="W22" s="12">
        <f t="shared" si="6"/>
        <v>15</v>
      </c>
      <c r="X22" s="12">
        <f t="shared" si="27"/>
        <v>15</v>
      </c>
      <c r="Y22" s="12">
        <f t="shared" si="8"/>
        <v>16</v>
      </c>
      <c r="Z22" s="12" t="str">
        <f t="shared" si="28"/>
        <v> </v>
      </c>
      <c r="AA22" s="12">
        <f t="shared" si="29"/>
        <v>16</v>
      </c>
      <c r="AB22" s="12">
        <f t="shared" si="11"/>
        <v>16</v>
      </c>
      <c r="AC22" s="23"/>
      <c r="AD22" s="23"/>
      <c r="AE22" s="23"/>
      <c r="AF22" s="23"/>
      <c r="AG22" s="23"/>
      <c r="AH22" s="23"/>
      <c r="AI22" s="6">
        <v>17</v>
      </c>
      <c r="AJ22" s="7">
        <v>38.54</v>
      </c>
      <c r="AK22" s="13">
        <f t="shared" si="32"/>
        <v>0.4411001556824079</v>
      </c>
      <c r="AL22" s="12">
        <f t="shared" si="12"/>
        <v>42</v>
      </c>
      <c r="AM22" s="12">
        <f t="shared" si="19"/>
        <v>42</v>
      </c>
      <c r="AN22" s="12">
        <f t="shared" si="20"/>
        <v>43</v>
      </c>
      <c r="AO22" s="12" t="str">
        <f t="shared" si="30"/>
        <v> </v>
      </c>
      <c r="AP22" s="12">
        <f t="shared" si="31"/>
        <v>43</v>
      </c>
      <c r="AQ22" s="12">
        <f t="shared" si="15"/>
        <v>43</v>
      </c>
      <c r="AR22" s="23"/>
      <c r="AS22" s="23"/>
      <c r="AT22" s="23"/>
      <c r="AU22" s="23"/>
      <c r="AV22" s="23"/>
      <c r="AW22" s="23"/>
      <c r="AX22" s="14">
        <f t="shared" si="21"/>
        <v>434.4411001556824</v>
      </c>
      <c r="AY22" s="12">
        <f t="shared" si="16"/>
        <v>14</v>
      </c>
      <c r="AZ22" s="24"/>
      <c r="BA22" s="23"/>
      <c r="BB22" s="4"/>
    </row>
    <row r="23" spans="1:54" ht="15.75" customHeight="1">
      <c r="A23" s="25"/>
      <c r="B23" s="19" t="s">
        <v>33</v>
      </c>
      <c r="C23" s="20"/>
      <c r="D23" s="6">
        <v>85</v>
      </c>
      <c r="E23" s="6">
        <v>85</v>
      </c>
      <c r="F23" s="6">
        <v>83</v>
      </c>
      <c r="G23" s="11">
        <f t="shared" si="23"/>
        <v>253</v>
      </c>
      <c r="H23" s="12">
        <f t="shared" si="1"/>
        <v>24</v>
      </c>
      <c r="I23" s="12">
        <f t="shared" si="22"/>
        <v>24</v>
      </c>
      <c r="J23" s="12">
        <f t="shared" si="17"/>
        <v>25</v>
      </c>
      <c r="K23" s="12" t="str">
        <f t="shared" si="24"/>
        <v> </v>
      </c>
      <c r="L23" s="12">
        <f t="shared" si="25"/>
        <v>25</v>
      </c>
      <c r="M23" s="12">
        <f t="shared" si="4"/>
        <v>25</v>
      </c>
      <c r="N23" s="23"/>
      <c r="O23" s="23"/>
      <c r="P23" s="23"/>
      <c r="Q23" s="23"/>
      <c r="R23" s="23"/>
      <c r="S23" s="23"/>
      <c r="T23" s="6">
        <v>79</v>
      </c>
      <c r="U23" s="6">
        <v>79</v>
      </c>
      <c r="V23" s="11">
        <f t="shared" si="26"/>
        <v>158</v>
      </c>
      <c r="W23" s="12">
        <f t="shared" si="6"/>
        <v>15</v>
      </c>
      <c r="X23" s="12">
        <f t="shared" si="27"/>
        <v>15</v>
      </c>
      <c r="Y23" s="12">
        <f t="shared" si="8"/>
        <v>16</v>
      </c>
      <c r="Z23" s="12" t="str">
        <f t="shared" si="28"/>
        <v> </v>
      </c>
      <c r="AA23" s="12">
        <f t="shared" si="29"/>
        <v>16</v>
      </c>
      <c r="AB23" s="12">
        <f t="shared" si="11"/>
        <v>16</v>
      </c>
      <c r="AC23" s="23"/>
      <c r="AD23" s="23"/>
      <c r="AE23" s="23"/>
      <c r="AF23" s="23"/>
      <c r="AG23" s="23"/>
      <c r="AH23" s="23"/>
      <c r="AI23" s="6">
        <v>84</v>
      </c>
      <c r="AJ23" s="7">
        <v>70.33</v>
      </c>
      <c r="AK23" s="13">
        <f t="shared" si="32"/>
        <v>1.194369401393431</v>
      </c>
      <c r="AL23" s="12">
        <f t="shared" si="12"/>
        <v>34</v>
      </c>
      <c r="AM23" s="12">
        <f t="shared" si="19"/>
        <v>34</v>
      </c>
      <c r="AN23" s="12">
        <f t="shared" si="20"/>
        <v>35</v>
      </c>
      <c r="AO23" s="12" t="str">
        <f t="shared" si="30"/>
        <v> </v>
      </c>
      <c r="AP23" s="12">
        <f t="shared" si="31"/>
        <v>35</v>
      </c>
      <c r="AQ23" s="12">
        <f t="shared" si="15"/>
        <v>35</v>
      </c>
      <c r="AR23" s="23"/>
      <c r="AS23" s="23"/>
      <c r="AT23" s="23"/>
      <c r="AU23" s="23"/>
      <c r="AV23" s="23"/>
      <c r="AW23" s="23"/>
      <c r="AX23" s="14">
        <f t="shared" si="21"/>
        <v>412.19436940139343</v>
      </c>
      <c r="AY23" s="12">
        <f t="shared" si="16"/>
        <v>20</v>
      </c>
      <c r="AZ23" s="24"/>
      <c r="BA23" s="23"/>
      <c r="BB23" s="4"/>
    </row>
    <row r="24" spans="1:54" ht="15.75" customHeight="1" hidden="1">
      <c r="A24" s="25" t="s">
        <v>39</v>
      </c>
      <c r="B24" s="21"/>
      <c r="C24" s="22"/>
      <c r="D24" s="6"/>
      <c r="E24" s="6"/>
      <c r="F24" s="6"/>
      <c r="G24" s="11">
        <f>SUM(D24:F24)</f>
        <v>0</v>
      </c>
      <c r="H24" s="12" t="str">
        <f t="shared" si="1"/>
        <v> </v>
      </c>
      <c r="I24" s="12" t="str">
        <f>IF(G24=0," ",IF(H24=1,"0",0+H24))</f>
        <v> </v>
      </c>
      <c r="J24" s="12" t="str">
        <f>IF(I24=" "," ",IF(I24="0","0",I24+1))</f>
        <v> </v>
      </c>
      <c r="K24" s="12" t="str">
        <f>IF(G24=0,"46"," ")</f>
        <v>46</v>
      </c>
      <c r="L24" s="12" t="str">
        <f>IF(K24="46","46",IF(J24=" "," ",IF(J24=3,J24-1,J24)))</f>
        <v>46</v>
      </c>
      <c r="M24" s="12">
        <f t="shared" si="4"/>
        <v>46</v>
      </c>
      <c r="N24" s="23">
        <f>SUM(M24:M27)</f>
        <v>184</v>
      </c>
      <c r="O24" s="23" t="str">
        <f>IF(L24=" "," ",L24)</f>
        <v>46</v>
      </c>
      <c r="P24" s="23" t="str">
        <f>IF(L25=" "," ",L25)</f>
        <v>46</v>
      </c>
      <c r="Q24" s="23" t="str">
        <f>IF(L26=" "," ",L26)</f>
        <v>46</v>
      </c>
      <c r="R24" s="23" t="str">
        <f>IF(L27=" "," ",L27)</f>
        <v>46</v>
      </c>
      <c r="S24" s="23">
        <f>IF(N24=0," ",RANK(N24,N$8:N$107,1))</f>
        <v>13</v>
      </c>
      <c r="T24" s="6"/>
      <c r="U24" s="6"/>
      <c r="V24" s="11">
        <f>T24+U24</f>
        <v>0</v>
      </c>
      <c r="W24" s="12" t="str">
        <f t="shared" si="6"/>
        <v> </v>
      </c>
      <c r="X24" s="12" t="str">
        <f>IF(V24=0," ",IF(W24=1,"0",0+W24))</f>
        <v> </v>
      </c>
      <c r="Y24" s="12" t="str">
        <f>IF(X24=" "," ",IF(X24="0","0",X24+1))</f>
        <v> </v>
      </c>
      <c r="Z24" s="12" t="str">
        <f>IF(V24=0,"46"," ")</f>
        <v>46</v>
      </c>
      <c r="AA24" s="12" t="str">
        <f>IF(Z24="46","46",IF(Y24=" "," ",IF(Y24=3,Y24-1,Y24)))</f>
        <v>46</v>
      </c>
      <c r="AB24" s="12">
        <f t="shared" si="11"/>
        <v>47</v>
      </c>
      <c r="AC24" s="23">
        <f>SUM(AB24:AB27)</f>
        <v>188</v>
      </c>
      <c r="AD24" s="23" t="str">
        <f>IF(AA24=" "," ",AA24)</f>
        <v>46</v>
      </c>
      <c r="AE24" s="23" t="str">
        <f>IF(AA25=" "," ",AA25)</f>
        <v>46</v>
      </c>
      <c r="AF24" s="23" t="str">
        <f>IF(AA26=" "," ",AA26)</f>
        <v>46</v>
      </c>
      <c r="AG24" s="23" t="str">
        <f>IF(AA27=" "," ",AA27)</f>
        <v>46</v>
      </c>
      <c r="AH24" s="23">
        <f>IF(AC24=0," ",RANK(AC24,AC$8:AC$107,1))</f>
        <v>13</v>
      </c>
      <c r="AI24" s="6"/>
      <c r="AJ24" s="7"/>
      <c r="AK24" s="13">
        <f t="shared" si="32"/>
        <v>0</v>
      </c>
      <c r="AL24" s="12" t="str">
        <f t="shared" si="12"/>
        <v> </v>
      </c>
      <c r="AM24" s="12" t="str">
        <f>IF(AK24=0," ",IF(AL24=1,"0",0+AL24))</f>
        <v> </v>
      </c>
      <c r="AN24" s="12" t="str">
        <f>IF(AM24=" "," ",IF(AM24="0","0",AM24+1))</f>
        <v> </v>
      </c>
      <c r="AO24" s="12" t="str">
        <f>IF(AK24=0,"46"," ")</f>
        <v>46</v>
      </c>
      <c r="AP24" s="12" t="str">
        <f>IF(AO24="46","46",IF(AN24=" "," ",IF(AN24=3,AN24-1,AN24)))</f>
        <v>46</v>
      </c>
      <c r="AQ24" s="12">
        <f t="shared" si="15"/>
        <v>45</v>
      </c>
      <c r="AR24" s="23">
        <f>SUM(AQ24:AQ27)</f>
        <v>180</v>
      </c>
      <c r="AS24" s="23" t="str">
        <f>IF(AP24=" "," ",AP24)</f>
        <v>46</v>
      </c>
      <c r="AT24" s="23" t="str">
        <f>IF(AP25=" "," ",AP25)</f>
        <v>46</v>
      </c>
      <c r="AU24" s="23" t="str">
        <f>IF(AP26=" "," ",AP26)</f>
        <v>46</v>
      </c>
      <c r="AV24" s="23" t="str">
        <f>IF(AP27=" "," ",AP27)</f>
        <v>46</v>
      </c>
      <c r="AW24" s="23">
        <f>IF(AR24=0," ",RANK(AR24,AR$8:AR$107,1))</f>
        <v>12</v>
      </c>
      <c r="AX24" s="14">
        <f t="shared" si="21"/>
        <v>0</v>
      </c>
      <c r="AY24" s="12" t="str">
        <f t="shared" si="16"/>
        <v> </v>
      </c>
      <c r="AZ24" s="24">
        <f>N24+AC24+AR24</f>
        <v>552</v>
      </c>
      <c r="BA24" s="23">
        <f>IF(AZ24=0,0,RANK(AZ24,AZ$8:AZ$107,1))</f>
        <v>13</v>
      </c>
      <c r="BB24" s="4"/>
    </row>
    <row r="25" spans="1:54" ht="15.75" customHeight="1" hidden="1">
      <c r="A25" s="25"/>
      <c r="B25" s="21"/>
      <c r="C25" s="22"/>
      <c r="D25" s="6"/>
      <c r="E25" s="6"/>
      <c r="F25" s="6"/>
      <c r="G25" s="11">
        <f>SUM(D25:F25)</f>
        <v>0</v>
      </c>
      <c r="H25" s="12" t="str">
        <f t="shared" si="1"/>
        <v> </v>
      </c>
      <c r="I25" s="12" t="str">
        <f>IF(G25=0," ",IF(H25=1,"0",0+H25))</f>
        <v> </v>
      </c>
      <c r="J25" s="12" t="str">
        <f>IF(I25=" "," ",IF(I25="0","0",I25+1))</f>
        <v> </v>
      </c>
      <c r="K25" s="12" t="str">
        <f>IF(G25=0,"46"," ")</f>
        <v>46</v>
      </c>
      <c r="L25" s="12" t="str">
        <f>IF(K25="46","46",IF(J25=" "," ",IF(J25=3,J25-1,J25)))</f>
        <v>46</v>
      </c>
      <c r="M25" s="12">
        <f t="shared" si="4"/>
        <v>46</v>
      </c>
      <c r="N25" s="23"/>
      <c r="O25" s="23"/>
      <c r="P25" s="23"/>
      <c r="Q25" s="23"/>
      <c r="R25" s="23"/>
      <c r="S25" s="23"/>
      <c r="T25" s="6"/>
      <c r="U25" s="6"/>
      <c r="V25" s="11">
        <f>T25+U25</f>
        <v>0</v>
      </c>
      <c r="W25" s="12" t="str">
        <f t="shared" si="6"/>
        <v> </v>
      </c>
      <c r="X25" s="12" t="str">
        <f>IF(V25=0," ",IF(W25=1,"0",0+W25))</f>
        <v> </v>
      </c>
      <c r="Y25" s="12" t="str">
        <f>IF(X25=" "," ",IF(X25="0","0",X25+1))</f>
        <v> </v>
      </c>
      <c r="Z25" s="12" t="str">
        <f>IF(V25=0,"46"," ")</f>
        <v>46</v>
      </c>
      <c r="AA25" s="12" t="str">
        <f>IF(Z25="46","46",IF(Y25=" "," ",IF(Y25=3,Y25-1,Y25)))</f>
        <v>46</v>
      </c>
      <c r="AB25" s="12">
        <f t="shared" si="11"/>
        <v>47</v>
      </c>
      <c r="AC25" s="23"/>
      <c r="AD25" s="23"/>
      <c r="AE25" s="23"/>
      <c r="AF25" s="23"/>
      <c r="AG25" s="23"/>
      <c r="AH25" s="23"/>
      <c r="AI25" s="6"/>
      <c r="AJ25" s="7"/>
      <c r="AK25" s="13">
        <f t="shared" si="32"/>
        <v>0</v>
      </c>
      <c r="AL25" s="12" t="str">
        <f t="shared" si="12"/>
        <v> </v>
      </c>
      <c r="AM25" s="12" t="str">
        <f>IF(AK25=0," ",IF(AL25=1,"0",0+AL25))</f>
        <v> </v>
      </c>
      <c r="AN25" s="12" t="str">
        <f>IF(AM25=" "," ",IF(AM25="0","0",AM25+1))</f>
        <v> </v>
      </c>
      <c r="AO25" s="12" t="str">
        <f>IF(AK25=0,"46"," ")</f>
        <v>46</v>
      </c>
      <c r="AP25" s="12" t="str">
        <f>IF(AO25="46","46",IF(AN25=" "," ",IF(AN25=3,AN25-1,AN25)))</f>
        <v>46</v>
      </c>
      <c r="AQ25" s="12">
        <f t="shared" si="15"/>
        <v>45</v>
      </c>
      <c r="AR25" s="23"/>
      <c r="AS25" s="23"/>
      <c r="AT25" s="23"/>
      <c r="AU25" s="23"/>
      <c r="AV25" s="23"/>
      <c r="AW25" s="23"/>
      <c r="AX25" s="14">
        <f t="shared" si="21"/>
        <v>0</v>
      </c>
      <c r="AY25" s="12" t="str">
        <f t="shared" si="16"/>
        <v> </v>
      </c>
      <c r="AZ25" s="24"/>
      <c r="BA25" s="23"/>
      <c r="BB25" s="4"/>
    </row>
    <row r="26" spans="1:54" ht="15.75" customHeight="1" hidden="1">
      <c r="A26" s="25"/>
      <c r="B26" s="19"/>
      <c r="C26" s="20"/>
      <c r="D26" s="6"/>
      <c r="E26" s="6"/>
      <c r="F26" s="6"/>
      <c r="G26" s="11">
        <f>SUM(D26:F26)</f>
        <v>0</v>
      </c>
      <c r="H26" s="12" t="str">
        <f t="shared" si="1"/>
        <v> </v>
      </c>
      <c r="I26" s="12" t="str">
        <f>IF(G26=0," ",IF(H26=1,"0",0+H26))</f>
        <v> </v>
      </c>
      <c r="J26" s="12" t="str">
        <f>IF(I26=" "," ",IF(I26="0","0",I26+1))</f>
        <v> </v>
      </c>
      <c r="K26" s="12" t="str">
        <f>IF(G26=0,"46"," ")</f>
        <v>46</v>
      </c>
      <c r="L26" s="12" t="str">
        <f>IF(K26="46","46",IF(J26=" "," ",IF(J26=3,J26-1,J26)))</f>
        <v>46</v>
      </c>
      <c r="M26" s="12">
        <f t="shared" si="4"/>
        <v>46</v>
      </c>
      <c r="N26" s="23"/>
      <c r="O26" s="23"/>
      <c r="P26" s="23"/>
      <c r="Q26" s="23"/>
      <c r="R26" s="23"/>
      <c r="S26" s="23"/>
      <c r="T26" s="6"/>
      <c r="U26" s="6"/>
      <c r="V26" s="11">
        <f>T26+U26</f>
        <v>0</v>
      </c>
      <c r="W26" s="12" t="str">
        <f t="shared" si="6"/>
        <v> </v>
      </c>
      <c r="X26" s="12" t="str">
        <f>IF(V26=0," ",IF(W26=1,"0",0+W26))</f>
        <v> </v>
      </c>
      <c r="Y26" s="12" t="str">
        <f>IF(X26=" "," ",IF(X26="0","0",X26+1))</f>
        <v> </v>
      </c>
      <c r="Z26" s="12" t="str">
        <f>IF(V26=0,"46"," ")</f>
        <v>46</v>
      </c>
      <c r="AA26" s="12" t="str">
        <f>IF(Z26="46","46",IF(Y26=" "," ",IF(Y26=3,Y26-1,Y26)))</f>
        <v>46</v>
      </c>
      <c r="AB26" s="12">
        <f t="shared" si="11"/>
        <v>47</v>
      </c>
      <c r="AC26" s="23"/>
      <c r="AD26" s="23"/>
      <c r="AE26" s="23"/>
      <c r="AF26" s="23"/>
      <c r="AG26" s="23"/>
      <c r="AH26" s="23"/>
      <c r="AI26" s="6"/>
      <c r="AJ26" s="7"/>
      <c r="AK26" s="13">
        <f t="shared" si="32"/>
        <v>0</v>
      </c>
      <c r="AL26" s="12" t="str">
        <f t="shared" si="12"/>
        <v> </v>
      </c>
      <c r="AM26" s="12" t="str">
        <f>IF(AK26=0," ",IF(AL26=1,"0",0+AL26))</f>
        <v> </v>
      </c>
      <c r="AN26" s="12" t="str">
        <f>IF(AM26=" "," ",IF(AM26="0","0",AM26+1))</f>
        <v> </v>
      </c>
      <c r="AO26" s="12" t="str">
        <f>IF(AK26=0,"46"," ")</f>
        <v>46</v>
      </c>
      <c r="AP26" s="12" t="str">
        <f>IF(AO26="46","46",IF(AN26=" "," ",IF(AN26=3,AN26-1,AN26)))</f>
        <v>46</v>
      </c>
      <c r="AQ26" s="12">
        <f t="shared" si="15"/>
        <v>45</v>
      </c>
      <c r="AR26" s="23"/>
      <c r="AS26" s="23"/>
      <c r="AT26" s="23"/>
      <c r="AU26" s="23"/>
      <c r="AV26" s="23"/>
      <c r="AW26" s="23"/>
      <c r="AX26" s="14">
        <f t="shared" si="21"/>
        <v>0</v>
      </c>
      <c r="AY26" s="12" t="str">
        <f t="shared" si="16"/>
        <v> </v>
      </c>
      <c r="AZ26" s="24"/>
      <c r="BA26" s="23"/>
      <c r="BB26" s="4"/>
    </row>
    <row r="27" spans="1:54" ht="15.75" customHeight="1" hidden="1">
      <c r="A27" s="25"/>
      <c r="B27" s="19"/>
      <c r="C27" s="20"/>
      <c r="D27" s="6"/>
      <c r="E27" s="6"/>
      <c r="F27" s="6"/>
      <c r="G27" s="11">
        <f>SUM(D27:F27)</f>
        <v>0</v>
      </c>
      <c r="H27" s="12" t="str">
        <f t="shared" si="1"/>
        <v> </v>
      </c>
      <c r="I27" s="12" t="str">
        <f>IF(G27=0," ",IF(H27=1,"0",0+H27))</f>
        <v> </v>
      </c>
      <c r="J27" s="12" t="str">
        <f>IF(I27=" "," ",IF(I27="0","0",I27+1))</f>
        <v> </v>
      </c>
      <c r="K27" s="12" t="str">
        <f>IF(G27=0,"46"," ")</f>
        <v>46</v>
      </c>
      <c r="L27" s="12" t="str">
        <f>IF(K27="46","46",IF(J27=" "," ",IF(J27=3,J27-1,J27)))</f>
        <v>46</v>
      </c>
      <c r="M27" s="12">
        <f t="shared" si="4"/>
        <v>46</v>
      </c>
      <c r="N27" s="23"/>
      <c r="O27" s="23"/>
      <c r="P27" s="23"/>
      <c r="Q27" s="23"/>
      <c r="R27" s="23"/>
      <c r="S27" s="23"/>
      <c r="T27" s="6"/>
      <c r="U27" s="6"/>
      <c r="V27" s="11">
        <f>T27+U27</f>
        <v>0</v>
      </c>
      <c r="W27" s="12" t="str">
        <f t="shared" si="6"/>
        <v> </v>
      </c>
      <c r="X27" s="12" t="str">
        <f>IF(V27=0," ",IF(W27=1,"0",0+W27))</f>
        <v> </v>
      </c>
      <c r="Y27" s="12" t="str">
        <f>IF(X27=" "," ",IF(X27="0","0",X27+1))</f>
        <v> </v>
      </c>
      <c r="Z27" s="12" t="str">
        <f>IF(V27=0,"46"," ")</f>
        <v>46</v>
      </c>
      <c r="AA27" s="12" t="str">
        <f>IF(Z27="46","46",IF(Y27=" "," ",IF(Y27=3,Y27-1,Y27)))</f>
        <v>46</v>
      </c>
      <c r="AB27" s="12">
        <f t="shared" si="11"/>
        <v>47</v>
      </c>
      <c r="AC27" s="23"/>
      <c r="AD27" s="23"/>
      <c r="AE27" s="23"/>
      <c r="AF27" s="23"/>
      <c r="AG27" s="23"/>
      <c r="AH27" s="23"/>
      <c r="AI27" s="6"/>
      <c r="AJ27" s="7"/>
      <c r="AK27" s="13">
        <f t="shared" si="32"/>
        <v>0</v>
      </c>
      <c r="AL27" s="12" t="str">
        <f t="shared" si="12"/>
        <v> </v>
      </c>
      <c r="AM27" s="12" t="str">
        <f>IF(AK27=0," ",IF(AL27=1,"0",0+AL27))</f>
        <v> </v>
      </c>
      <c r="AN27" s="12" t="str">
        <f>IF(AM27=" "," ",IF(AM27="0","0",AM27+1))</f>
        <v> </v>
      </c>
      <c r="AO27" s="12" t="str">
        <f>IF(AK27=0,"46"," ")</f>
        <v>46</v>
      </c>
      <c r="AP27" s="12" t="str">
        <f>IF(AO27="46","46",IF(AN27=" "," ",IF(AN27=3,AN27-1,AN27)))</f>
        <v>46</v>
      </c>
      <c r="AQ27" s="12">
        <f t="shared" si="15"/>
        <v>45</v>
      </c>
      <c r="AR27" s="23"/>
      <c r="AS27" s="23"/>
      <c r="AT27" s="23"/>
      <c r="AU27" s="23"/>
      <c r="AV27" s="23"/>
      <c r="AW27" s="23"/>
      <c r="AX27" s="14">
        <f t="shared" si="21"/>
        <v>0</v>
      </c>
      <c r="AY27" s="12" t="str">
        <f t="shared" si="16"/>
        <v> </v>
      </c>
      <c r="AZ27" s="24"/>
      <c r="BA27" s="23"/>
      <c r="BB27" s="4"/>
    </row>
    <row r="28" spans="1:54" ht="15.75" customHeight="1">
      <c r="A28" s="25" t="s">
        <v>40</v>
      </c>
      <c r="B28" s="21" t="s">
        <v>29</v>
      </c>
      <c r="C28" s="22"/>
      <c r="D28" s="6">
        <v>93</v>
      </c>
      <c r="E28" s="6">
        <v>93</v>
      </c>
      <c r="F28" s="6">
        <v>90</v>
      </c>
      <c r="G28" s="11">
        <f t="shared" si="23"/>
        <v>276</v>
      </c>
      <c r="H28" s="12">
        <f t="shared" si="1"/>
        <v>8</v>
      </c>
      <c r="I28" s="12">
        <f t="shared" si="22"/>
        <v>8</v>
      </c>
      <c r="J28" s="12">
        <f t="shared" si="17"/>
        <v>9</v>
      </c>
      <c r="K28" s="12" t="str">
        <f t="shared" si="24"/>
        <v> </v>
      </c>
      <c r="L28" s="12">
        <f t="shared" si="25"/>
        <v>9</v>
      </c>
      <c r="M28" s="12">
        <f t="shared" si="4"/>
        <v>9</v>
      </c>
      <c r="N28" s="23">
        <f>SUM(M28:M31)</f>
        <v>24</v>
      </c>
      <c r="O28" s="23">
        <f>IF(L28=" "," ",L28)</f>
        <v>9</v>
      </c>
      <c r="P28" s="23">
        <f>IF(L29=" "," ",L29)</f>
        <v>13</v>
      </c>
      <c r="Q28" s="23">
        <f>IF(L30=" "," ",L30)</f>
        <v>2</v>
      </c>
      <c r="R28" s="23" t="str">
        <f>IF(L31=" "," ",L31)</f>
        <v>0</v>
      </c>
      <c r="S28" s="23">
        <f>IF(N28=0," ",RANK(N28,N$8:N$107,1))</f>
        <v>1</v>
      </c>
      <c r="T28" s="6">
        <v>82</v>
      </c>
      <c r="U28" s="6">
        <v>93</v>
      </c>
      <c r="V28" s="11">
        <f t="shared" si="26"/>
        <v>175</v>
      </c>
      <c r="W28" s="12">
        <f t="shared" si="6"/>
        <v>4</v>
      </c>
      <c r="X28" s="12">
        <f t="shared" si="27"/>
        <v>4</v>
      </c>
      <c r="Y28" s="12">
        <f t="shared" si="8"/>
        <v>5</v>
      </c>
      <c r="Z28" s="12" t="str">
        <f t="shared" si="28"/>
        <v> </v>
      </c>
      <c r="AA28" s="12">
        <f t="shared" si="29"/>
        <v>5</v>
      </c>
      <c r="AB28" s="12">
        <f t="shared" si="11"/>
        <v>5</v>
      </c>
      <c r="AC28" s="23">
        <f>SUM(AB28:AB31)</f>
        <v>29</v>
      </c>
      <c r="AD28" s="23">
        <f>IF(AA28=" "," ",AA28)</f>
        <v>5</v>
      </c>
      <c r="AE28" s="23">
        <f>IF(AA29=" "," ",AA29)</f>
        <v>4</v>
      </c>
      <c r="AF28" s="23" t="str">
        <f>IF(AA30=" "," ",AA30)</f>
        <v>0</v>
      </c>
      <c r="AG28" s="23">
        <f>IF(AA31=" "," ",AA31)</f>
        <v>20</v>
      </c>
      <c r="AH28" s="23">
        <f>IF(AC28=0," ",RANK(AC28,AC$8:AC$107,1))</f>
        <v>1</v>
      </c>
      <c r="AI28" s="6">
        <v>65</v>
      </c>
      <c r="AJ28" s="7">
        <v>23.93</v>
      </c>
      <c r="AK28" s="13">
        <f t="shared" si="18"/>
        <v>2.7162557459256162</v>
      </c>
      <c r="AL28" s="12">
        <f t="shared" si="12"/>
        <v>12</v>
      </c>
      <c r="AM28" s="12">
        <f t="shared" si="19"/>
        <v>12</v>
      </c>
      <c r="AN28" s="12">
        <f t="shared" si="20"/>
        <v>13</v>
      </c>
      <c r="AO28" s="12" t="str">
        <f t="shared" si="30"/>
        <v> </v>
      </c>
      <c r="AP28" s="12">
        <f t="shared" si="31"/>
        <v>13</v>
      </c>
      <c r="AQ28" s="12">
        <f t="shared" si="15"/>
        <v>13</v>
      </c>
      <c r="AR28" s="23">
        <f>SUM(AQ28:AQ31)</f>
        <v>67</v>
      </c>
      <c r="AS28" s="23">
        <f>IF(AP28=" "," ",AP28)</f>
        <v>13</v>
      </c>
      <c r="AT28" s="23">
        <f>IF(AP29=" "," ",AP29)</f>
        <v>8</v>
      </c>
      <c r="AU28" s="23">
        <f>IF(AP30=" "," ",AP30)</f>
        <v>5</v>
      </c>
      <c r="AV28" s="23">
        <f>IF(AP31=" "," ",AP31)</f>
        <v>41</v>
      </c>
      <c r="AW28" s="23">
        <f>IF(AR28=0," ",RANK(AR28,AR$8:AR$107,1))</f>
        <v>3</v>
      </c>
      <c r="AX28" s="14">
        <f t="shared" si="21"/>
        <v>453.7162557459256</v>
      </c>
      <c r="AY28" s="12">
        <f t="shared" si="16"/>
        <v>4</v>
      </c>
      <c r="AZ28" s="24">
        <f>N28+AC28+AR28</f>
        <v>120</v>
      </c>
      <c r="BA28" s="23">
        <f>IF(AZ28=0,0,RANK(AZ28,AZ$8:AZ$107,1))</f>
        <v>1</v>
      </c>
      <c r="BB28" s="4"/>
    </row>
    <row r="29" spans="1:54" ht="15.75" customHeight="1">
      <c r="A29" s="25"/>
      <c r="B29" s="21" t="s">
        <v>28</v>
      </c>
      <c r="C29" s="22"/>
      <c r="D29" s="6">
        <v>95</v>
      </c>
      <c r="E29" s="6">
        <v>95</v>
      </c>
      <c r="F29" s="6">
        <v>81</v>
      </c>
      <c r="G29" s="11">
        <f t="shared" si="23"/>
        <v>271</v>
      </c>
      <c r="H29" s="12">
        <f t="shared" si="1"/>
        <v>12</v>
      </c>
      <c r="I29" s="12">
        <f t="shared" si="22"/>
        <v>12</v>
      </c>
      <c r="J29" s="12">
        <f t="shared" si="17"/>
        <v>13</v>
      </c>
      <c r="K29" s="12" t="str">
        <f t="shared" si="24"/>
        <v> </v>
      </c>
      <c r="L29" s="12">
        <f t="shared" si="25"/>
        <v>13</v>
      </c>
      <c r="M29" s="12">
        <f t="shared" si="4"/>
        <v>13</v>
      </c>
      <c r="N29" s="23"/>
      <c r="O29" s="23"/>
      <c r="P29" s="23"/>
      <c r="Q29" s="23"/>
      <c r="R29" s="23"/>
      <c r="S29" s="23"/>
      <c r="T29" s="6">
        <v>90</v>
      </c>
      <c r="U29" s="6">
        <v>90</v>
      </c>
      <c r="V29" s="11">
        <f t="shared" si="26"/>
        <v>180</v>
      </c>
      <c r="W29" s="12">
        <f t="shared" si="6"/>
        <v>3</v>
      </c>
      <c r="X29" s="12">
        <f t="shared" si="27"/>
        <v>3</v>
      </c>
      <c r="Y29" s="12">
        <f t="shared" si="8"/>
        <v>4</v>
      </c>
      <c r="Z29" s="12" t="str">
        <f t="shared" si="28"/>
        <v> </v>
      </c>
      <c r="AA29" s="12">
        <f t="shared" si="29"/>
        <v>4</v>
      </c>
      <c r="AB29" s="12">
        <f t="shared" si="11"/>
        <v>4</v>
      </c>
      <c r="AC29" s="23"/>
      <c r="AD29" s="23"/>
      <c r="AE29" s="23"/>
      <c r="AF29" s="23"/>
      <c r="AG29" s="23"/>
      <c r="AH29" s="23"/>
      <c r="AI29" s="6">
        <v>66</v>
      </c>
      <c r="AJ29" s="7">
        <v>21.03</v>
      </c>
      <c r="AK29" s="13">
        <f t="shared" si="18"/>
        <v>3.138373751783167</v>
      </c>
      <c r="AL29" s="12">
        <f t="shared" si="12"/>
        <v>7</v>
      </c>
      <c r="AM29" s="12">
        <f t="shared" si="19"/>
        <v>7</v>
      </c>
      <c r="AN29" s="12">
        <f t="shared" si="20"/>
        <v>8</v>
      </c>
      <c r="AO29" s="12" t="str">
        <f t="shared" si="30"/>
        <v> </v>
      </c>
      <c r="AP29" s="12">
        <f t="shared" si="31"/>
        <v>8</v>
      </c>
      <c r="AQ29" s="12">
        <f t="shared" si="15"/>
        <v>8</v>
      </c>
      <c r="AR29" s="23"/>
      <c r="AS29" s="23"/>
      <c r="AT29" s="23"/>
      <c r="AU29" s="23"/>
      <c r="AV29" s="23"/>
      <c r="AW29" s="23"/>
      <c r="AX29" s="14">
        <f t="shared" si="21"/>
        <v>454.13837375178315</v>
      </c>
      <c r="AY29" s="12">
        <f t="shared" si="16"/>
        <v>3</v>
      </c>
      <c r="AZ29" s="24"/>
      <c r="BA29" s="23"/>
      <c r="BB29" s="4"/>
    </row>
    <row r="30" spans="1:54" ht="15.75" customHeight="1">
      <c r="A30" s="25"/>
      <c r="B30" s="19" t="s">
        <v>26</v>
      </c>
      <c r="C30" s="20"/>
      <c r="D30" s="6">
        <v>98</v>
      </c>
      <c r="E30" s="6">
        <v>94</v>
      </c>
      <c r="F30" s="6">
        <v>92</v>
      </c>
      <c r="G30" s="11">
        <f t="shared" si="23"/>
        <v>284</v>
      </c>
      <c r="H30" s="12">
        <f t="shared" si="1"/>
        <v>2</v>
      </c>
      <c r="I30" s="12">
        <f t="shared" si="22"/>
        <v>2</v>
      </c>
      <c r="J30" s="12">
        <f t="shared" si="17"/>
        <v>3</v>
      </c>
      <c r="K30" s="12" t="str">
        <f t="shared" si="24"/>
        <v> </v>
      </c>
      <c r="L30" s="12">
        <f t="shared" si="25"/>
        <v>2</v>
      </c>
      <c r="M30" s="12">
        <f t="shared" si="4"/>
        <v>2</v>
      </c>
      <c r="N30" s="23"/>
      <c r="O30" s="23"/>
      <c r="P30" s="23"/>
      <c r="Q30" s="23"/>
      <c r="R30" s="23"/>
      <c r="S30" s="23"/>
      <c r="T30" s="6">
        <v>91</v>
      </c>
      <c r="U30" s="6">
        <v>94</v>
      </c>
      <c r="V30" s="11">
        <f t="shared" si="26"/>
        <v>185</v>
      </c>
      <c r="W30" s="12">
        <f t="shared" si="6"/>
        <v>1</v>
      </c>
      <c r="X30" s="12" t="str">
        <f t="shared" si="27"/>
        <v>0</v>
      </c>
      <c r="Y30" s="12" t="str">
        <f t="shared" si="8"/>
        <v>0</v>
      </c>
      <c r="Z30" s="12" t="str">
        <f t="shared" si="28"/>
        <v> </v>
      </c>
      <c r="AA30" s="12" t="str">
        <f t="shared" si="29"/>
        <v>0</v>
      </c>
      <c r="AB30" s="12" t="str">
        <f t="shared" si="11"/>
        <v>0</v>
      </c>
      <c r="AC30" s="23"/>
      <c r="AD30" s="23"/>
      <c r="AE30" s="23"/>
      <c r="AF30" s="23"/>
      <c r="AG30" s="23"/>
      <c r="AH30" s="23"/>
      <c r="AI30" s="6">
        <v>88</v>
      </c>
      <c r="AJ30" s="7">
        <v>23.09</v>
      </c>
      <c r="AK30" s="13">
        <f t="shared" si="18"/>
        <v>3.8111736682546558</v>
      </c>
      <c r="AL30" s="12">
        <f t="shared" si="12"/>
        <v>4</v>
      </c>
      <c r="AM30" s="12">
        <f t="shared" si="19"/>
        <v>4</v>
      </c>
      <c r="AN30" s="12">
        <f t="shared" si="20"/>
        <v>5</v>
      </c>
      <c r="AO30" s="12" t="str">
        <f t="shared" si="30"/>
        <v> </v>
      </c>
      <c r="AP30" s="12">
        <f t="shared" si="31"/>
        <v>5</v>
      </c>
      <c r="AQ30" s="12">
        <f t="shared" si="15"/>
        <v>5</v>
      </c>
      <c r="AR30" s="23"/>
      <c r="AS30" s="23"/>
      <c r="AT30" s="23"/>
      <c r="AU30" s="23"/>
      <c r="AV30" s="23"/>
      <c r="AW30" s="23"/>
      <c r="AX30" s="14">
        <f t="shared" si="21"/>
        <v>472.81117366825464</v>
      </c>
      <c r="AY30" s="12">
        <f t="shared" si="16"/>
        <v>1</v>
      </c>
      <c r="AZ30" s="24"/>
      <c r="BA30" s="23"/>
      <c r="BB30" s="4"/>
    </row>
    <row r="31" spans="1:54" ht="15.75" customHeight="1">
      <c r="A31" s="25"/>
      <c r="B31" s="19" t="s">
        <v>35</v>
      </c>
      <c r="C31" s="20"/>
      <c r="D31" s="6">
        <v>97</v>
      </c>
      <c r="E31" s="6">
        <v>99</v>
      </c>
      <c r="F31" s="6">
        <v>92</v>
      </c>
      <c r="G31" s="11">
        <f t="shared" si="23"/>
        <v>288</v>
      </c>
      <c r="H31" s="12">
        <f t="shared" si="1"/>
        <v>1</v>
      </c>
      <c r="I31" s="12" t="str">
        <f t="shared" si="22"/>
        <v>0</v>
      </c>
      <c r="J31" s="12" t="str">
        <f t="shared" si="17"/>
        <v>0</v>
      </c>
      <c r="K31" s="12" t="str">
        <f t="shared" si="24"/>
        <v> </v>
      </c>
      <c r="L31" s="12" t="str">
        <f t="shared" si="25"/>
        <v>0</v>
      </c>
      <c r="M31" s="12" t="str">
        <f t="shared" si="4"/>
        <v>0</v>
      </c>
      <c r="N31" s="23"/>
      <c r="O31" s="23"/>
      <c r="P31" s="23"/>
      <c r="Q31" s="23"/>
      <c r="R31" s="23"/>
      <c r="S31" s="23"/>
      <c r="T31" s="6">
        <v>79</v>
      </c>
      <c r="U31" s="6">
        <v>78</v>
      </c>
      <c r="V31" s="11">
        <f t="shared" si="26"/>
        <v>157</v>
      </c>
      <c r="W31" s="12">
        <f t="shared" si="6"/>
        <v>19</v>
      </c>
      <c r="X31" s="12">
        <f t="shared" si="27"/>
        <v>19</v>
      </c>
      <c r="Y31" s="12">
        <f t="shared" si="8"/>
        <v>20</v>
      </c>
      <c r="Z31" s="12" t="str">
        <f t="shared" si="28"/>
        <v> </v>
      </c>
      <c r="AA31" s="12">
        <f t="shared" si="29"/>
        <v>20</v>
      </c>
      <c r="AB31" s="12">
        <f t="shared" si="11"/>
        <v>20</v>
      </c>
      <c r="AC31" s="23"/>
      <c r="AD31" s="23"/>
      <c r="AE31" s="23"/>
      <c r="AF31" s="23"/>
      <c r="AG31" s="23"/>
      <c r="AH31" s="23"/>
      <c r="AI31" s="6">
        <v>18</v>
      </c>
      <c r="AJ31" s="7">
        <v>28.01</v>
      </c>
      <c r="AK31" s="13">
        <f t="shared" si="18"/>
        <v>0.6426276329882185</v>
      </c>
      <c r="AL31" s="12">
        <f t="shared" si="12"/>
        <v>40</v>
      </c>
      <c r="AM31" s="12">
        <f t="shared" si="19"/>
        <v>40</v>
      </c>
      <c r="AN31" s="12">
        <f t="shared" si="20"/>
        <v>41</v>
      </c>
      <c r="AO31" s="12" t="str">
        <f t="shared" si="30"/>
        <v> </v>
      </c>
      <c r="AP31" s="12">
        <f t="shared" si="31"/>
        <v>41</v>
      </c>
      <c r="AQ31" s="12">
        <f t="shared" si="15"/>
        <v>41</v>
      </c>
      <c r="AR31" s="23"/>
      <c r="AS31" s="23"/>
      <c r="AT31" s="23"/>
      <c r="AU31" s="23"/>
      <c r="AV31" s="23"/>
      <c r="AW31" s="23"/>
      <c r="AX31" s="14">
        <f t="shared" si="21"/>
        <v>445.6426276329882</v>
      </c>
      <c r="AY31" s="12">
        <f t="shared" si="16"/>
        <v>8</v>
      </c>
      <c r="AZ31" s="24"/>
      <c r="BA31" s="23"/>
      <c r="BB31" s="4"/>
    </row>
    <row r="32" spans="1:54" ht="15.75" customHeight="1" hidden="1">
      <c r="A32" s="25" t="s">
        <v>42</v>
      </c>
      <c r="B32" s="21"/>
      <c r="C32" s="22"/>
      <c r="D32" s="6"/>
      <c r="E32" s="6"/>
      <c r="F32" s="6"/>
      <c r="G32" s="11">
        <f t="shared" si="23"/>
        <v>0</v>
      </c>
      <c r="H32" s="12" t="str">
        <f t="shared" si="1"/>
        <v> </v>
      </c>
      <c r="I32" s="12" t="str">
        <f t="shared" si="22"/>
        <v> </v>
      </c>
      <c r="J32" s="12" t="str">
        <f t="shared" si="17"/>
        <v> </v>
      </c>
      <c r="K32" s="12" t="str">
        <f t="shared" si="24"/>
        <v>46</v>
      </c>
      <c r="L32" s="12" t="str">
        <f t="shared" si="25"/>
        <v>46</v>
      </c>
      <c r="M32" s="12">
        <f t="shared" si="4"/>
        <v>46</v>
      </c>
      <c r="N32" s="23">
        <f>SUM(M32:M35)</f>
        <v>184</v>
      </c>
      <c r="O32" s="23" t="str">
        <f>IF(L32=" "," ",L32)</f>
        <v>46</v>
      </c>
      <c r="P32" s="23" t="str">
        <f>IF(L33=" "," ",L33)</f>
        <v>46</v>
      </c>
      <c r="Q32" s="23" t="str">
        <f>IF(L34=" "," ",L34)</f>
        <v>46</v>
      </c>
      <c r="R32" s="23" t="str">
        <f>IF(L35=" "," ",L35)</f>
        <v>46</v>
      </c>
      <c r="S32" s="23">
        <f>IF(N32=0," ",RANK(N32,N$8:N$107,1))</f>
        <v>13</v>
      </c>
      <c r="T32" s="6"/>
      <c r="U32" s="6"/>
      <c r="V32" s="11">
        <f t="shared" si="26"/>
        <v>0</v>
      </c>
      <c r="W32" s="12" t="str">
        <f t="shared" si="6"/>
        <v> </v>
      </c>
      <c r="X32" s="12" t="str">
        <f t="shared" si="27"/>
        <v> </v>
      </c>
      <c r="Y32" s="12" t="str">
        <f t="shared" si="8"/>
        <v> </v>
      </c>
      <c r="Z32" s="12" t="str">
        <f t="shared" si="28"/>
        <v>46</v>
      </c>
      <c r="AA32" s="12" t="str">
        <f t="shared" si="29"/>
        <v>46</v>
      </c>
      <c r="AB32" s="12">
        <f t="shared" si="11"/>
        <v>47</v>
      </c>
      <c r="AC32" s="23">
        <f>SUM(AB32:AB35)</f>
        <v>188</v>
      </c>
      <c r="AD32" s="23" t="str">
        <f>IF(AA32=" "," ",AA32)</f>
        <v>46</v>
      </c>
      <c r="AE32" s="23" t="str">
        <f>IF(AA33=" "," ",AA33)</f>
        <v>46</v>
      </c>
      <c r="AF32" s="23" t="str">
        <f>IF(AA34=" "," ",AA34)</f>
        <v>46</v>
      </c>
      <c r="AG32" s="23" t="str">
        <f>IF(AA35=" "," ",AA35)</f>
        <v>46</v>
      </c>
      <c r="AH32" s="23">
        <f>IF(AC32=0," ",RANK(AC32,AC$8:AC$107,1))</f>
        <v>13</v>
      </c>
      <c r="AI32" s="6"/>
      <c r="AJ32" s="7"/>
      <c r="AK32" s="13">
        <f t="shared" si="18"/>
        <v>0</v>
      </c>
      <c r="AL32" s="12" t="str">
        <f t="shared" si="12"/>
        <v> </v>
      </c>
      <c r="AM32" s="12" t="str">
        <f t="shared" si="19"/>
        <v> </v>
      </c>
      <c r="AN32" s="12" t="str">
        <f t="shared" si="20"/>
        <v> </v>
      </c>
      <c r="AO32" s="12" t="str">
        <f t="shared" si="30"/>
        <v>46</v>
      </c>
      <c r="AP32" s="12" t="str">
        <f t="shared" si="31"/>
        <v>46</v>
      </c>
      <c r="AQ32" s="12">
        <f t="shared" si="15"/>
        <v>45</v>
      </c>
      <c r="AR32" s="23">
        <f>SUM(AQ32:AQ35)</f>
        <v>180</v>
      </c>
      <c r="AS32" s="23" t="str">
        <f>IF(AP32=" "," ",AP32)</f>
        <v>46</v>
      </c>
      <c r="AT32" s="23" t="str">
        <f>IF(AP33=" "," ",AP33)</f>
        <v>46</v>
      </c>
      <c r="AU32" s="23" t="str">
        <f>IF(AP34=" "," ",AP34)</f>
        <v>46</v>
      </c>
      <c r="AV32" s="23" t="str">
        <f>IF(AP35=" "," ",AP35)</f>
        <v>46</v>
      </c>
      <c r="AW32" s="23">
        <f>IF(AR32=0," ",RANK(AR32,AR$8:AR$107,1))</f>
        <v>12</v>
      </c>
      <c r="AX32" s="14">
        <f t="shared" si="21"/>
        <v>0</v>
      </c>
      <c r="AY32" s="12" t="str">
        <f t="shared" si="16"/>
        <v> </v>
      </c>
      <c r="AZ32" s="24">
        <f>N32+AC32+AR32</f>
        <v>552</v>
      </c>
      <c r="BA32" s="23">
        <f>IF(AZ32=0,0,RANK(AZ32,AZ$8:AZ$107,1))</f>
        <v>13</v>
      </c>
      <c r="BB32" s="4"/>
    </row>
    <row r="33" spans="1:54" ht="15.75" customHeight="1" hidden="1">
      <c r="A33" s="25"/>
      <c r="B33" s="21"/>
      <c r="C33" s="22"/>
      <c r="D33" s="6"/>
      <c r="E33" s="6"/>
      <c r="F33" s="6"/>
      <c r="G33" s="11">
        <f t="shared" si="23"/>
        <v>0</v>
      </c>
      <c r="H33" s="12" t="str">
        <f t="shared" si="1"/>
        <v> </v>
      </c>
      <c r="I33" s="12" t="str">
        <f t="shared" si="22"/>
        <v> </v>
      </c>
      <c r="J33" s="12" t="str">
        <f t="shared" si="17"/>
        <v> </v>
      </c>
      <c r="K33" s="12" t="str">
        <f t="shared" si="24"/>
        <v>46</v>
      </c>
      <c r="L33" s="12" t="str">
        <f t="shared" si="25"/>
        <v>46</v>
      </c>
      <c r="M33" s="12">
        <f t="shared" si="4"/>
        <v>46</v>
      </c>
      <c r="N33" s="23"/>
      <c r="O33" s="23"/>
      <c r="P33" s="23"/>
      <c r="Q33" s="23"/>
      <c r="R33" s="23"/>
      <c r="S33" s="23"/>
      <c r="T33" s="6"/>
      <c r="U33" s="6"/>
      <c r="V33" s="11">
        <f t="shared" si="26"/>
        <v>0</v>
      </c>
      <c r="W33" s="12" t="str">
        <f t="shared" si="6"/>
        <v> </v>
      </c>
      <c r="X33" s="12" t="str">
        <f t="shared" si="27"/>
        <v> </v>
      </c>
      <c r="Y33" s="12" t="str">
        <f t="shared" si="8"/>
        <v> </v>
      </c>
      <c r="Z33" s="12" t="str">
        <f t="shared" si="28"/>
        <v>46</v>
      </c>
      <c r="AA33" s="12" t="str">
        <f t="shared" si="29"/>
        <v>46</v>
      </c>
      <c r="AB33" s="12">
        <f t="shared" si="11"/>
        <v>47</v>
      </c>
      <c r="AC33" s="23"/>
      <c r="AD33" s="23"/>
      <c r="AE33" s="23"/>
      <c r="AF33" s="23"/>
      <c r="AG33" s="23"/>
      <c r="AH33" s="23"/>
      <c r="AI33" s="6"/>
      <c r="AJ33" s="7"/>
      <c r="AK33" s="13">
        <f t="shared" si="18"/>
        <v>0</v>
      </c>
      <c r="AL33" s="12" t="str">
        <f t="shared" si="12"/>
        <v> </v>
      </c>
      <c r="AM33" s="12" t="str">
        <f t="shared" si="19"/>
        <v> </v>
      </c>
      <c r="AN33" s="12" t="str">
        <f t="shared" si="20"/>
        <v> </v>
      </c>
      <c r="AO33" s="12" t="str">
        <f t="shared" si="30"/>
        <v>46</v>
      </c>
      <c r="AP33" s="12" t="str">
        <f t="shared" si="31"/>
        <v>46</v>
      </c>
      <c r="AQ33" s="12">
        <f t="shared" si="15"/>
        <v>45</v>
      </c>
      <c r="AR33" s="23"/>
      <c r="AS33" s="23"/>
      <c r="AT33" s="23"/>
      <c r="AU33" s="23"/>
      <c r="AV33" s="23"/>
      <c r="AW33" s="23"/>
      <c r="AX33" s="14">
        <f t="shared" si="21"/>
        <v>0</v>
      </c>
      <c r="AY33" s="12" t="str">
        <f t="shared" si="16"/>
        <v> </v>
      </c>
      <c r="AZ33" s="24"/>
      <c r="BA33" s="23"/>
      <c r="BB33" s="4"/>
    </row>
    <row r="34" spans="1:54" ht="15.75" customHeight="1" hidden="1">
      <c r="A34" s="25"/>
      <c r="B34" s="19"/>
      <c r="C34" s="20"/>
      <c r="D34" s="6"/>
      <c r="E34" s="6"/>
      <c r="F34" s="6"/>
      <c r="G34" s="11">
        <f t="shared" si="23"/>
        <v>0</v>
      </c>
      <c r="H34" s="12" t="str">
        <f t="shared" si="1"/>
        <v> </v>
      </c>
      <c r="I34" s="12" t="str">
        <f t="shared" si="22"/>
        <v> </v>
      </c>
      <c r="J34" s="12" t="str">
        <f t="shared" si="17"/>
        <v> </v>
      </c>
      <c r="K34" s="12" t="str">
        <f t="shared" si="24"/>
        <v>46</v>
      </c>
      <c r="L34" s="12" t="str">
        <f t="shared" si="25"/>
        <v>46</v>
      </c>
      <c r="M34" s="12">
        <f t="shared" si="4"/>
        <v>46</v>
      </c>
      <c r="N34" s="23"/>
      <c r="O34" s="23"/>
      <c r="P34" s="23"/>
      <c r="Q34" s="23"/>
      <c r="R34" s="23"/>
      <c r="S34" s="23"/>
      <c r="T34" s="6"/>
      <c r="U34" s="6"/>
      <c r="V34" s="11">
        <f t="shared" si="26"/>
        <v>0</v>
      </c>
      <c r="W34" s="12" t="str">
        <f t="shared" si="6"/>
        <v> </v>
      </c>
      <c r="X34" s="12" t="str">
        <f t="shared" si="27"/>
        <v> </v>
      </c>
      <c r="Y34" s="12" t="str">
        <f t="shared" si="8"/>
        <v> </v>
      </c>
      <c r="Z34" s="12" t="str">
        <f t="shared" si="28"/>
        <v>46</v>
      </c>
      <c r="AA34" s="12" t="str">
        <f t="shared" si="29"/>
        <v>46</v>
      </c>
      <c r="AB34" s="12">
        <f t="shared" si="11"/>
        <v>47</v>
      </c>
      <c r="AC34" s="23"/>
      <c r="AD34" s="23"/>
      <c r="AE34" s="23"/>
      <c r="AF34" s="23"/>
      <c r="AG34" s="23"/>
      <c r="AH34" s="23"/>
      <c r="AI34" s="6"/>
      <c r="AJ34" s="7"/>
      <c r="AK34" s="13">
        <f t="shared" si="18"/>
        <v>0</v>
      </c>
      <c r="AL34" s="12" t="str">
        <f t="shared" si="12"/>
        <v> </v>
      </c>
      <c r="AM34" s="12" t="str">
        <f t="shared" si="19"/>
        <v> </v>
      </c>
      <c r="AN34" s="12" t="str">
        <f t="shared" si="20"/>
        <v> </v>
      </c>
      <c r="AO34" s="12" t="str">
        <f t="shared" si="30"/>
        <v>46</v>
      </c>
      <c r="AP34" s="12" t="str">
        <f t="shared" si="31"/>
        <v>46</v>
      </c>
      <c r="AQ34" s="12">
        <f t="shared" si="15"/>
        <v>45</v>
      </c>
      <c r="AR34" s="23"/>
      <c r="AS34" s="23"/>
      <c r="AT34" s="23"/>
      <c r="AU34" s="23"/>
      <c r="AV34" s="23"/>
      <c r="AW34" s="23"/>
      <c r="AX34" s="14">
        <f t="shared" si="21"/>
        <v>0</v>
      </c>
      <c r="AY34" s="12" t="str">
        <f t="shared" si="16"/>
        <v> </v>
      </c>
      <c r="AZ34" s="24"/>
      <c r="BA34" s="23"/>
      <c r="BB34" s="4"/>
    </row>
    <row r="35" spans="1:54" ht="15.75" customHeight="1" hidden="1">
      <c r="A35" s="25"/>
      <c r="B35" s="19"/>
      <c r="C35" s="20"/>
      <c r="D35" s="6"/>
      <c r="E35" s="6"/>
      <c r="F35" s="6"/>
      <c r="G35" s="11">
        <f t="shared" si="23"/>
        <v>0</v>
      </c>
      <c r="H35" s="12" t="str">
        <f t="shared" si="1"/>
        <v> </v>
      </c>
      <c r="I35" s="12" t="str">
        <f t="shared" si="22"/>
        <v> </v>
      </c>
      <c r="J35" s="12" t="str">
        <f t="shared" si="17"/>
        <v> </v>
      </c>
      <c r="K35" s="12" t="str">
        <f t="shared" si="24"/>
        <v>46</v>
      </c>
      <c r="L35" s="12" t="str">
        <f t="shared" si="25"/>
        <v>46</v>
      </c>
      <c r="M35" s="12">
        <f t="shared" si="4"/>
        <v>46</v>
      </c>
      <c r="N35" s="23"/>
      <c r="O35" s="23"/>
      <c r="P35" s="23"/>
      <c r="Q35" s="23"/>
      <c r="R35" s="23"/>
      <c r="S35" s="23"/>
      <c r="T35" s="6"/>
      <c r="U35" s="6"/>
      <c r="V35" s="11">
        <f t="shared" si="26"/>
        <v>0</v>
      </c>
      <c r="W35" s="12" t="str">
        <f t="shared" si="6"/>
        <v> </v>
      </c>
      <c r="X35" s="12" t="str">
        <f t="shared" si="27"/>
        <v> </v>
      </c>
      <c r="Y35" s="12" t="str">
        <f t="shared" si="8"/>
        <v> </v>
      </c>
      <c r="Z35" s="12" t="str">
        <f t="shared" si="28"/>
        <v>46</v>
      </c>
      <c r="AA35" s="12" t="str">
        <f t="shared" si="29"/>
        <v>46</v>
      </c>
      <c r="AB35" s="12">
        <f t="shared" si="11"/>
        <v>47</v>
      </c>
      <c r="AC35" s="23"/>
      <c r="AD35" s="23"/>
      <c r="AE35" s="23"/>
      <c r="AF35" s="23"/>
      <c r="AG35" s="23"/>
      <c r="AH35" s="23"/>
      <c r="AI35" s="6"/>
      <c r="AJ35" s="7"/>
      <c r="AK35" s="13">
        <f t="shared" si="18"/>
        <v>0</v>
      </c>
      <c r="AL35" s="12" t="str">
        <f t="shared" si="12"/>
        <v> </v>
      </c>
      <c r="AM35" s="12" t="str">
        <f t="shared" si="19"/>
        <v> </v>
      </c>
      <c r="AN35" s="12" t="str">
        <f t="shared" si="20"/>
        <v> </v>
      </c>
      <c r="AO35" s="12" t="str">
        <f t="shared" si="30"/>
        <v>46</v>
      </c>
      <c r="AP35" s="12" t="str">
        <f t="shared" si="31"/>
        <v>46</v>
      </c>
      <c r="AQ35" s="12">
        <f t="shared" si="15"/>
        <v>45</v>
      </c>
      <c r="AR35" s="23"/>
      <c r="AS35" s="23"/>
      <c r="AT35" s="23"/>
      <c r="AU35" s="23"/>
      <c r="AV35" s="23"/>
      <c r="AW35" s="23"/>
      <c r="AX35" s="14">
        <f t="shared" si="21"/>
        <v>0</v>
      </c>
      <c r="AY35" s="12" t="str">
        <f t="shared" si="16"/>
        <v> </v>
      </c>
      <c r="AZ35" s="24"/>
      <c r="BA35" s="23"/>
      <c r="BB35" s="4"/>
    </row>
    <row r="36" spans="1:54" ht="15.75" customHeight="1">
      <c r="A36" s="25" t="s">
        <v>86</v>
      </c>
      <c r="B36" s="19" t="s">
        <v>45</v>
      </c>
      <c r="C36" s="20"/>
      <c r="D36" s="6">
        <v>98</v>
      </c>
      <c r="E36" s="6">
        <v>96</v>
      </c>
      <c r="F36" s="6">
        <v>90</v>
      </c>
      <c r="G36" s="11">
        <f t="shared" si="23"/>
        <v>284</v>
      </c>
      <c r="H36" s="12">
        <f t="shared" si="1"/>
        <v>2</v>
      </c>
      <c r="I36" s="12">
        <f t="shared" si="22"/>
        <v>2</v>
      </c>
      <c r="J36" s="12">
        <f t="shared" si="17"/>
        <v>3</v>
      </c>
      <c r="K36" s="12" t="str">
        <f t="shared" si="24"/>
        <v> </v>
      </c>
      <c r="L36" s="12">
        <f t="shared" si="25"/>
        <v>2</v>
      </c>
      <c r="M36" s="12">
        <f t="shared" si="4"/>
        <v>2</v>
      </c>
      <c r="N36" s="23">
        <f>SUM(M36:M39)</f>
        <v>32</v>
      </c>
      <c r="O36" s="23">
        <f>IF(L36=" "," ",L36)</f>
        <v>2</v>
      </c>
      <c r="P36" s="23">
        <f>IF(L37=" "," ",L37)</f>
        <v>14</v>
      </c>
      <c r="Q36" s="23">
        <f>IF(L38=" "," ",L38)</f>
        <v>11</v>
      </c>
      <c r="R36" s="23">
        <f>IF(L39=" "," ",L39)</f>
        <v>5</v>
      </c>
      <c r="S36" s="23">
        <f>IF(N36=0," ",RANK(N36,N$8:N$107,1))</f>
        <v>2</v>
      </c>
      <c r="T36" s="6">
        <v>84</v>
      </c>
      <c r="U36" s="6">
        <v>87</v>
      </c>
      <c r="V36" s="11">
        <f t="shared" si="26"/>
        <v>171</v>
      </c>
      <c r="W36" s="12">
        <f t="shared" si="6"/>
        <v>7</v>
      </c>
      <c r="X36" s="12">
        <f t="shared" si="27"/>
        <v>7</v>
      </c>
      <c r="Y36" s="12">
        <f t="shared" si="8"/>
        <v>8</v>
      </c>
      <c r="Z36" s="12" t="str">
        <f t="shared" si="28"/>
        <v> </v>
      </c>
      <c r="AA36" s="12">
        <f t="shared" si="29"/>
        <v>8</v>
      </c>
      <c r="AB36" s="12">
        <f t="shared" si="11"/>
        <v>8</v>
      </c>
      <c r="AC36" s="23">
        <f>SUM(AB36:AB39)</f>
        <v>54</v>
      </c>
      <c r="AD36" s="23">
        <f>IF(AA36=" "," ",AA36)</f>
        <v>8</v>
      </c>
      <c r="AE36" s="23">
        <f>IF(AA37=" "," ",AA37)</f>
        <v>27</v>
      </c>
      <c r="AF36" s="23">
        <f>IF(AA38=" "," ",AA38)</f>
        <v>9</v>
      </c>
      <c r="AG36" s="23">
        <f>IF(AA39=" "," ",AA39)</f>
        <v>10</v>
      </c>
      <c r="AH36" s="23">
        <f>IF(AC36=0," ",RANK(AC36,AC$8:AC$107,1))</f>
        <v>2</v>
      </c>
      <c r="AI36" s="6">
        <v>80</v>
      </c>
      <c r="AJ36" s="7">
        <v>25.92</v>
      </c>
      <c r="AK36" s="13">
        <f t="shared" si="18"/>
        <v>3.0864197530864197</v>
      </c>
      <c r="AL36" s="12">
        <f t="shared" si="12"/>
        <v>8</v>
      </c>
      <c r="AM36" s="12">
        <f t="shared" si="19"/>
        <v>8</v>
      </c>
      <c r="AN36" s="12">
        <f t="shared" si="20"/>
        <v>9</v>
      </c>
      <c r="AO36" s="12" t="str">
        <f t="shared" si="30"/>
        <v> </v>
      </c>
      <c r="AP36" s="12">
        <f t="shared" si="31"/>
        <v>9</v>
      </c>
      <c r="AQ36" s="12">
        <f t="shared" si="15"/>
        <v>9</v>
      </c>
      <c r="AR36" s="23">
        <f>SUM(AQ36:AQ39)</f>
        <v>61</v>
      </c>
      <c r="AS36" s="23">
        <f>IF(AP36=" "," ",AP36)</f>
        <v>9</v>
      </c>
      <c r="AT36" s="23">
        <f>IF(AP37=" "," ",AP37)</f>
        <v>18</v>
      </c>
      <c r="AU36" s="23">
        <f>IF(AP38=" "," ",AP38)</f>
        <v>11</v>
      </c>
      <c r="AV36" s="23">
        <f>IF(AP39=" "," ",AP39)</f>
        <v>23</v>
      </c>
      <c r="AW36" s="23">
        <f>IF(AR36=0," ",RANK(AR36,AR$8:AR$107,1))</f>
        <v>2</v>
      </c>
      <c r="AX36" s="14">
        <f t="shared" si="21"/>
        <v>458.08641975308643</v>
      </c>
      <c r="AY36" s="12">
        <f t="shared" si="16"/>
        <v>2</v>
      </c>
      <c r="AZ36" s="24">
        <f>N36+AC36+AR36</f>
        <v>147</v>
      </c>
      <c r="BA36" s="23">
        <f>IF(AZ36=0,0,RANK(AZ36,AZ$8:AZ$107,1))</f>
        <v>2</v>
      </c>
      <c r="BB36" s="4"/>
    </row>
    <row r="37" spans="1:54" ht="15.75" customHeight="1">
      <c r="A37" s="25"/>
      <c r="B37" s="21" t="s">
        <v>84</v>
      </c>
      <c r="C37" s="22"/>
      <c r="D37" s="6">
        <v>97</v>
      </c>
      <c r="E37" s="6">
        <v>92</v>
      </c>
      <c r="F37" s="6">
        <v>81</v>
      </c>
      <c r="G37" s="11">
        <f t="shared" si="23"/>
        <v>270</v>
      </c>
      <c r="H37" s="12">
        <f t="shared" si="1"/>
        <v>13</v>
      </c>
      <c r="I37" s="12">
        <f t="shared" si="22"/>
        <v>13</v>
      </c>
      <c r="J37" s="12">
        <f t="shared" si="17"/>
        <v>14</v>
      </c>
      <c r="K37" s="12" t="str">
        <f t="shared" si="24"/>
        <v> </v>
      </c>
      <c r="L37" s="12">
        <f t="shared" si="25"/>
        <v>14</v>
      </c>
      <c r="M37" s="12">
        <f t="shared" si="4"/>
        <v>14</v>
      </c>
      <c r="N37" s="23"/>
      <c r="O37" s="23"/>
      <c r="P37" s="23"/>
      <c r="Q37" s="23"/>
      <c r="R37" s="23"/>
      <c r="S37" s="23"/>
      <c r="T37" s="6">
        <v>75</v>
      </c>
      <c r="U37" s="6">
        <v>74</v>
      </c>
      <c r="V37" s="11">
        <f t="shared" si="26"/>
        <v>149</v>
      </c>
      <c r="W37" s="12">
        <f t="shared" si="6"/>
        <v>26</v>
      </c>
      <c r="X37" s="12">
        <f t="shared" si="27"/>
        <v>26</v>
      </c>
      <c r="Y37" s="12">
        <f t="shared" si="8"/>
        <v>27</v>
      </c>
      <c r="Z37" s="12" t="str">
        <f t="shared" si="28"/>
        <v> </v>
      </c>
      <c r="AA37" s="12">
        <f t="shared" si="29"/>
        <v>27</v>
      </c>
      <c r="AB37" s="12">
        <f t="shared" si="11"/>
        <v>27</v>
      </c>
      <c r="AC37" s="23"/>
      <c r="AD37" s="23"/>
      <c r="AE37" s="23"/>
      <c r="AF37" s="23"/>
      <c r="AG37" s="23"/>
      <c r="AH37" s="23"/>
      <c r="AI37" s="6">
        <v>86</v>
      </c>
      <c r="AJ37" s="7">
        <v>37.56</v>
      </c>
      <c r="AK37" s="13">
        <f t="shared" si="18"/>
        <v>2.2896698615548456</v>
      </c>
      <c r="AL37" s="12">
        <f t="shared" si="12"/>
        <v>17</v>
      </c>
      <c r="AM37" s="12">
        <f t="shared" si="19"/>
        <v>17</v>
      </c>
      <c r="AN37" s="12">
        <f t="shared" si="20"/>
        <v>18</v>
      </c>
      <c r="AO37" s="12" t="str">
        <f t="shared" si="30"/>
        <v> </v>
      </c>
      <c r="AP37" s="12">
        <f t="shared" si="31"/>
        <v>18</v>
      </c>
      <c r="AQ37" s="12">
        <f t="shared" si="15"/>
        <v>18</v>
      </c>
      <c r="AR37" s="23"/>
      <c r="AS37" s="23"/>
      <c r="AT37" s="23"/>
      <c r="AU37" s="23"/>
      <c r="AV37" s="23"/>
      <c r="AW37" s="23"/>
      <c r="AX37" s="14">
        <f t="shared" si="21"/>
        <v>421.28966986155484</v>
      </c>
      <c r="AY37" s="12">
        <f t="shared" si="16"/>
        <v>17</v>
      </c>
      <c r="AZ37" s="24"/>
      <c r="BA37" s="23"/>
      <c r="BB37" s="4"/>
    </row>
    <row r="38" spans="1:54" ht="15.75" customHeight="1">
      <c r="A38" s="25"/>
      <c r="B38" s="19" t="s">
        <v>44</v>
      </c>
      <c r="C38" s="20"/>
      <c r="D38" s="6">
        <v>96</v>
      </c>
      <c r="E38" s="6">
        <v>94</v>
      </c>
      <c r="F38" s="6">
        <v>85</v>
      </c>
      <c r="G38" s="11">
        <f t="shared" si="23"/>
        <v>275</v>
      </c>
      <c r="H38" s="12">
        <f t="shared" si="1"/>
        <v>10</v>
      </c>
      <c r="I38" s="12">
        <f t="shared" si="22"/>
        <v>10</v>
      </c>
      <c r="J38" s="12">
        <f t="shared" si="17"/>
        <v>11</v>
      </c>
      <c r="K38" s="12" t="str">
        <f t="shared" si="24"/>
        <v> </v>
      </c>
      <c r="L38" s="12">
        <f t="shared" si="25"/>
        <v>11</v>
      </c>
      <c r="M38" s="12">
        <f t="shared" si="4"/>
        <v>11</v>
      </c>
      <c r="N38" s="23"/>
      <c r="O38" s="23"/>
      <c r="P38" s="23"/>
      <c r="Q38" s="23"/>
      <c r="R38" s="23"/>
      <c r="S38" s="23"/>
      <c r="T38" s="6">
        <v>83</v>
      </c>
      <c r="U38" s="6">
        <v>87</v>
      </c>
      <c r="V38" s="11">
        <f t="shared" si="26"/>
        <v>170</v>
      </c>
      <c r="W38" s="12">
        <f t="shared" si="6"/>
        <v>8</v>
      </c>
      <c r="X38" s="12">
        <f t="shared" si="27"/>
        <v>8</v>
      </c>
      <c r="Y38" s="12">
        <f t="shared" si="8"/>
        <v>9</v>
      </c>
      <c r="Z38" s="12" t="str">
        <f t="shared" si="28"/>
        <v> </v>
      </c>
      <c r="AA38" s="12">
        <f t="shared" si="29"/>
        <v>9</v>
      </c>
      <c r="AB38" s="12">
        <f t="shared" si="11"/>
        <v>9</v>
      </c>
      <c r="AC38" s="23"/>
      <c r="AD38" s="23"/>
      <c r="AE38" s="23"/>
      <c r="AF38" s="23"/>
      <c r="AG38" s="23"/>
      <c r="AH38" s="23"/>
      <c r="AI38" s="6">
        <v>74</v>
      </c>
      <c r="AJ38" s="7">
        <v>24.51</v>
      </c>
      <c r="AK38" s="13">
        <f t="shared" si="18"/>
        <v>3.0191758465932272</v>
      </c>
      <c r="AL38" s="12">
        <f t="shared" si="12"/>
        <v>10</v>
      </c>
      <c r="AM38" s="12">
        <f t="shared" si="19"/>
        <v>10</v>
      </c>
      <c r="AN38" s="12">
        <f t="shared" si="20"/>
        <v>11</v>
      </c>
      <c r="AO38" s="12" t="str">
        <f t="shared" si="30"/>
        <v> </v>
      </c>
      <c r="AP38" s="12">
        <f t="shared" si="31"/>
        <v>11</v>
      </c>
      <c r="AQ38" s="12">
        <f t="shared" si="15"/>
        <v>11</v>
      </c>
      <c r="AR38" s="23"/>
      <c r="AS38" s="23"/>
      <c r="AT38" s="23"/>
      <c r="AU38" s="23"/>
      <c r="AV38" s="23"/>
      <c r="AW38" s="23"/>
      <c r="AX38" s="14">
        <f t="shared" si="21"/>
        <v>448.0191758465932</v>
      </c>
      <c r="AY38" s="12">
        <f t="shared" si="16"/>
        <v>7</v>
      </c>
      <c r="AZ38" s="24"/>
      <c r="BA38" s="23"/>
      <c r="BB38" s="4"/>
    </row>
    <row r="39" spans="1:54" ht="15.75" customHeight="1">
      <c r="A39" s="25"/>
      <c r="B39" s="19" t="s">
        <v>87</v>
      </c>
      <c r="C39" s="20"/>
      <c r="D39" s="6">
        <v>93</v>
      </c>
      <c r="E39" s="6">
        <v>97</v>
      </c>
      <c r="F39" s="6">
        <v>93</v>
      </c>
      <c r="G39" s="11">
        <f t="shared" si="23"/>
        <v>283</v>
      </c>
      <c r="H39" s="12">
        <f t="shared" si="1"/>
        <v>4</v>
      </c>
      <c r="I39" s="12">
        <f t="shared" si="22"/>
        <v>4</v>
      </c>
      <c r="J39" s="12">
        <f t="shared" si="17"/>
        <v>5</v>
      </c>
      <c r="K39" s="12" t="str">
        <f t="shared" si="24"/>
        <v> </v>
      </c>
      <c r="L39" s="12">
        <f t="shared" si="25"/>
        <v>5</v>
      </c>
      <c r="M39" s="12">
        <f t="shared" si="4"/>
        <v>5</v>
      </c>
      <c r="N39" s="23"/>
      <c r="O39" s="23"/>
      <c r="P39" s="23"/>
      <c r="Q39" s="23"/>
      <c r="R39" s="23"/>
      <c r="S39" s="23"/>
      <c r="T39" s="6">
        <v>86</v>
      </c>
      <c r="U39" s="6">
        <v>82</v>
      </c>
      <c r="V39" s="11">
        <f t="shared" si="26"/>
        <v>168</v>
      </c>
      <c r="W39" s="12">
        <f t="shared" si="6"/>
        <v>9</v>
      </c>
      <c r="X39" s="12">
        <f t="shared" si="27"/>
        <v>9</v>
      </c>
      <c r="Y39" s="12">
        <f t="shared" si="8"/>
        <v>10</v>
      </c>
      <c r="Z39" s="12" t="str">
        <f t="shared" si="28"/>
        <v> </v>
      </c>
      <c r="AA39" s="12">
        <f t="shared" si="29"/>
        <v>10</v>
      </c>
      <c r="AB39" s="12">
        <f t="shared" si="11"/>
        <v>10</v>
      </c>
      <c r="AC39" s="23"/>
      <c r="AD39" s="23"/>
      <c r="AE39" s="23"/>
      <c r="AF39" s="23"/>
      <c r="AG39" s="23"/>
      <c r="AH39" s="23"/>
      <c r="AI39" s="6">
        <v>74</v>
      </c>
      <c r="AJ39" s="7">
        <v>37.57</v>
      </c>
      <c r="AK39" s="13">
        <f t="shared" si="18"/>
        <v>1.9696566409369178</v>
      </c>
      <c r="AL39" s="12">
        <f t="shared" si="12"/>
        <v>22</v>
      </c>
      <c r="AM39" s="12">
        <f t="shared" si="19"/>
        <v>22</v>
      </c>
      <c r="AN39" s="12">
        <f t="shared" si="20"/>
        <v>23</v>
      </c>
      <c r="AO39" s="12" t="str">
        <f t="shared" si="30"/>
        <v> </v>
      </c>
      <c r="AP39" s="12">
        <f t="shared" si="31"/>
        <v>23</v>
      </c>
      <c r="AQ39" s="12">
        <f t="shared" si="15"/>
        <v>23</v>
      </c>
      <c r="AR39" s="23"/>
      <c r="AS39" s="23"/>
      <c r="AT39" s="23"/>
      <c r="AU39" s="23"/>
      <c r="AV39" s="23"/>
      <c r="AW39" s="23"/>
      <c r="AX39" s="14">
        <f t="shared" si="21"/>
        <v>452.96965664093693</v>
      </c>
      <c r="AY39" s="12">
        <f t="shared" si="16"/>
        <v>5</v>
      </c>
      <c r="AZ39" s="24"/>
      <c r="BA39" s="23"/>
      <c r="BB39" s="4"/>
    </row>
    <row r="40" spans="1:54" ht="15.75" customHeight="1" hidden="1">
      <c r="A40" s="25" t="s">
        <v>43</v>
      </c>
      <c r="B40" s="21"/>
      <c r="C40" s="22"/>
      <c r="D40" s="6"/>
      <c r="E40" s="6"/>
      <c r="F40" s="6"/>
      <c r="G40" s="11">
        <f t="shared" si="23"/>
        <v>0</v>
      </c>
      <c r="H40" s="12" t="str">
        <f aca="true" t="shared" si="33" ref="H40:H71">IF(G40=0," ",RANK(G40,G$8:G$107,0))</f>
        <v> </v>
      </c>
      <c r="I40" s="12" t="str">
        <f t="shared" si="22"/>
        <v> </v>
      </c>
      <c r="J40" s="12" t="str">
        <f t="shared" si="17"/>
        <v> </v>
      </c>
      <c r="K40" s="12" t="str">
        <f t="shared" si="24"/>
        <v>46</v>
      </c>
      <c r="L40" s="12" t="str">
        <f t="shared" si="25"/>
        <v>46</v>
      </c>
      <c r="M40" s="12">
        <f aca="true" t="shared" si="34" ref="M40:M71">IF(G40=0,MAX($H$8:$H$107)+1,IF(K40="46"," ",IF(J40=" "," ",IF(J40=3,J40-1,J40))))</f>
        <v>46</v>
      </c>
      <c r="N40" s="23">
        <f>SUM(M40:M43)</f>
        <v>184</v>
      </c>
      <c r="O40" s="23" t="str">
        <f>IF(L40=" "," ",L40)</f>
        <v>46</v>
      </c>
      <c r="P40" s="23" t="str">
        <f>IF(L41=" "," ",L41)</f>
        <v>46</v>
      </c>
      <c r="Q40" s="23" t="str">
        <f>IF(L42=" "," ",L42)</f>
        <v>46</v>
      </c>
      <c r="R40" s="23" t="str">
        <f>IF(L43=" "," ",L43)</f>
        <v>46</v>
      </c>
      <c r="S40" s="23">
        <f>IF(N40=0," ",RANK(N40,N$8:N$107,1))</f>
        <v>13</v>
      </c>
      <c r="T40" s="6"/>
      <c r="U40" s="6"/>
      <c r="V40" s="11">
        <f t="shared" si="26"/>
        <v>0</v>
      </c>
      <c r="W40" s="12" t="str">
        <f aca="true" t="shared" si="35" ref="W40:W71">IF(V40=0," ",RANK(V40,V$8:V$107,0))</f>
        <v> </v>
      </c>
      <c r="X40" s="12" t="str">
        <f t="shared" si="27"/>
        <v> </v>
      </c>
      <c r="Y40" s="12" t="str">
        <f t="shared" si="8"/>
        <v> </v>
      </c>
      <c r="Z40" s="12" t="str">
        <f t="shared" si="28"/>
        <v>46</v>
      </c>
      <c r="AA40" s="12" t="str">
        <f t="shared" si="29"/>
        <v>46</v>
      </c>
      <c r="AB40" s="12">
        <f aca="true" t="shared" si="36" ref="AB40:AB71">IF(V40=0,MAX($W$8:$W$107)+1,IF(Z40="46"," ",IF(Y40=" "," ",IF(Y40=3,Y40-1,Y40))))</f>
        <v>47</v>
      </c>
      <c r="AC40" s="23">
        <f>SUM(AB40:AB43)</f>
        <v>188</v>
      </c>
      <c r="AD40" s="23" t="str">
        <f>IF(AA40=" "," ",AA40)</f>
        <v>46</v>
      </c>
      <c r="AE40" s="23" t="str">
        <f>IF(AA41=" "," ",AA41)</f>
        <v>46</v>
      </c>
      <c r="AF40" s="23" t="str">
        <f>IF(AA42=" "," ",AA42)</f>
        <v>46</v>
      </c>
      <c r="AG40" s="23" t="str">
        <f>IF(AA43=" "," ",AA43)</f>
        <v>46</v>
      </c>
      <c r="AH40" s="23">
        <f>IF(AC40=0," ",RANK(AC40,AC$8:AC$107,1))</f>
        <v>13</v>
      </c>
      <c r="AI40" s="6"/>
      <c r="AJ40" s="7"/>
      <c r="AK40" s="13">
        <f t="shared" si="18"/>
        <v>0</v>
      </c>
      <c r="AL40" s="12" t="str">
        <f aca="true" t="shared" si="37" ref="AL40:AL71">IF(AK40=0," ",RANK(AK40,AK$8:AK$107,0))</f>
        <v> </v>
      </c>
      <c r="AM40" s="12" t="str">
        <f t="shared" si="19"/>
        <v> </v>
      </c>
      <c r="AN40" s="12" t="str">
        <f t="shared" si="20"/>
        <v> </v>
      </c>
      <c r="AO40" s="12" t="str">
        <f t="shared" si="30"/>
        <v>46</v>
      </c>
      <c r="AP40" s="12" t="str">
        <f t="shared" si="31"/>
        <v>46</v>
      </c>
      <c r="AQ40" s="12">
        <f aca="true" t="shared" si="38" ref="AQ40:AQ71">IF(AK40=0,MAX($AL$8:$AL$107)+1,IF(AO40="46"," ",IF(AN40=" "," ",IF(AN40=3,AN40-1,AN40))))</f>
        <v>45</v>
      </c>
      <c r="AR40" s="23">
        <f>SUM(AQ40:AQ43)</f>
        <v>180</v>
      </c>
      <c r="AS40" s="23" t="str">
        <f>IF(AP40=" "," ",AP40)</f>
        <v>46</v>
      </c>
      <c r="AT40" s="23" t="str">
        <f>IF(AP41=" "," ",AP41)</f>
        <v>46</v>
      </c>
      <c r="AU40" s="23" t="str">
        <f>IF(AP42=" "," ",AP42)</f>
        <v>46</v>
      </c>
      <c r="AV40" s="23" t="str">
        <f>IF(AP43=" "," ",AP43)</f>
        <v>46</v>
      </c>
      <c r="AW40" s="23">
        <f>IF(AR40=0," ",RANK(AR40,AR$8:AR$107,1))</f>
        <v>12</v>
      </c>
      <c r="AX40" s="14">
        <f t="shared" si="21"/>
        <v>0</v>
      </c>
      <c r="AY40" s="12" t="str">
        <f aca="true" t="shared" si="39" ref="AY40:AY71">IF(AX40=0," ",RANK(AX40,AX$8:AX$107,0))</f>
        <v> </v>
      </c>
      <c r="AZ40" s="24">
        <f>N40+AC40+AR40</f>
        <v>552</v>
      </c>
      <c r="BA40" s="23">
        <f>IF(AZ40=0,0,RANK(AZ40,AZ$8:AZ$107,1))</f>
        <v>13</v>
      </c>
      <c r="BB40" s="4"/>
    </row>
    <row r="41" spans="1:54" ht="15.75" customHeight="1" hidden="1">
      <c r="A41" s="25"/>
      <c r="B41" s="21"/>
      <c r="C41" s="22"/>
      <c r="D41" s="6"/>
      <c r="E41" s="6"/>
      <c r="F41" s="6"/>
      <c r="G41" s="11">
        <f t="shared" si="23"/>
        <v>0</v>
      </c>
      <c r="H41" s="12" t="str">
        <f t="shared" si="33"/>
        <v> </v>
      </c>
      <c r="I41" s="12" t="str">
        <f t="shared" si="22"/>
        <v> </v>
      </c>
      <c r="J41" s="12" t="str">
        <f t="shared" si="17"/>
        <v> </v>
      </c>
      <c r="K41" s="12" t="str">
        <f t="shared" si="24"/>
        <v>46</v>
      </c>
      <c r="L41" s="12" t="str">
        <f t="shared" si="25"/>
        <v>46</v>
      </c>
      <c r="M41" s="12">
        <f t="shared" si="34"/>
        <v>46</v>
      </c>
      <c r="N41" s="23"/>
      <c r="O41" s="23"/>
      <c r="P41" s="23"/>
      <c r="Q41" s="23"/>
      <c r="R41" s="23"/>
      <c r="S41" s="23"/>
      <c r="T41" s="6"/>
      <c r="U41" s="6"/>
      <c r="V41" s="11">
        <f t="shared" si="26"/>
        <v>0</v>
      </c>
      <c r="W41" s="12" t="str">
        <f t="shared" si="35"/>
        <v> </v>
      </c>
      <c r="X41" s="12" t="str">
        <f t="shared" si="27"/>
        <v> </v>
      </c>
      <c r="Y41" s="12" t="str">
        <f t="shared" si="8"/>
        <v> </v>
      </c>
      <c r="Z41" s="12" t="str">
        <f t="shared" si="28"/>
        <v>46</v>
      </c>
      <c r="AA41" s="12" t="str">
        <f t="shared" si="29"/>
        <v>46</v>
      </c>
      <c r="AB41" s="12">
        <f t="shared" si="36"/>
        <v>47</v>
      </c>
      <c r="AC41" s="23"/>
      <c r="AD41" s="23"/>
      <c r="AE41" s="23"/>
      <c r="AF41" s="23"/>
      <c r="AG41" s="23"/>
      <c r="AH41" s="23"/>
      <c r="AI41" s="6"/>
      <c r="AJ41" s="7"/>
      <c r="AK41" s="13">
        <f t="shared" si="18"/>
        <v>0</v>
      </c>
      <c r="AL41" s="12" t="str">
        <f t="shared" si="37"/>
        <v> </v>
      </c>
      <c r="AM41" s="12" t="str">
        <f t="shared" si="19"/>
        <v> </v>
      </c>
      <c r="AN41" s="12" t="str">
        <f t="shared" si="20"/>
        <v> </v>
      </c>
      <c r="AO41" s="12" t="str">
        <f t="shared" si="30"/>
        <v>46</v>
      </c>
      <c r="AP41" s="12" t="str">
        <f t="shared" si="31"/>
        <v>46</v>
      </c>
      <c r="AQ41" s="12">
        <f t="shared" si="38"/>
        <v>45</v>
      </c>
      <c r="AR41" s="23"/>
      <c r="AS41" s="23"/>
      <c r="AT41" s="23"/>
      <c r="AU41" s="23"/>
      <c r="AV41" s="23"/>
      <c r="AW41" s="23"/>
      <c r="AX41" s="14">
        <f t="shared" si="21"/>
        <v>0</v>
      </c>
      <c r="AY41" s="12" t="str">
        <f t="shared" si="39"/>
        <v> </v>
      </c>
      <c r="AZ41" s="24"/>
      <c r="BA41" s="23"/>
      <c r="BB41" s="4"/>
    </row>
    <row r="42" spans="1:54" ht="15.75" customHeight="1" hidden="1">
      <c r="A42" s="25"/>
      <c r="B42" s="19"/>
      <c r="C42" s="20"/>
      <c r="D42" s="6"/>
      <c r="E42" s="6"/>
      <c r="F42" s="6"/>
      <c r="G42" s="11">
        <f t="shared" si="23"/>
        <v>0</v>
      </c>
      <c r="H42" s="12" t="str">
        <f t="shared" si="33"/>
        <v> </v>
      </c>
      <c r="I42" s="12" t="str">
        <f t="shared" si="22"/>
        <v> </v>
      </c>
      <c r="J42" s="12" t="str">
        <f t="shared" si="17"/>
        <v> </v>
      </c>
      <c r="K42" s="12" t="str">
        <f t="shared" si="24"/>
        <v>46</v>
      </c>
      <c r="L42" s="12" t="str">
        <f t="shared" si="25"/>
        <v>46</v>
      </c>
      <c r="M42" s="12">
        <f t="shared" si="34"/>
        <v>46</v>
      </c>
      <c r="N42" s="23"/>
      <c r="O42" s="23"/>
      <c r="P42" s="23"/>
      <c r="Q42" s="23"/>
      <c r="R42" s="23"/>
      <c r="S42" s="23"/>
      <c r="T42" s="6"/>
      <c r="U42" s="6"/>
      <c r="V42" s="11">
        <f t="shared" si="26"/>
        <v>0</v>
      </c>
      <c r="W42" s="12" t="str">
        <f t="shared" si="35"/>
        <v> </v>
      </c>
      <c r="X42" s="12" t="str">
        <f t="shared" si="27"/>
        <v> </v>
      </c>
      <c r="Y42" s="12" t="str">
        <f t="shared" si="8"/>
        <v> </v>
      </c>
      <c r="Z42" s="12" t="str">
        <f t="shared" si="28"/>
        <v>46</v>
      </c>
      <c r="AA42" s="12" t="str">
        <f t="shared" si="29"/>
        <v>46</v>
      </c>
      <c r="AB42" s="12">
        <f t="shared" si="36"/>
        <v>47</v>
      </c>
      <c r="AC42" s="23"/>
      <c r="AD42" s="23"/>
      <c r="AE42" s="23"/>
      <c r="AF42" s="23"/>
      <c r="AG42" s="23"/>
      <c r="AH42" s="23"/>
      <c r="AI42" s="6"/>
      <c r="AJ42" s="7"/>
      <c r="AK42" s="13">
        <f t="shared" si="18"/>
        <v>0</v>
      </c>
      <c r="AL42" s="12" t="str">
        <f t="shared" si="37"/>
        <v> </v>
      </c>
      <c r="AM42" s="12" t="str">
        <f t="shared" si="19"/>
        <v> </v>
      </c>
      <c r="AN42" s="12" t="str">
        <f t="shared" si="20"/>
        <v> </v>
      </c>
      <c r="AO42" s="12" t="str">
        <f t="shared" si="30"/>
        <v>46</v>
      </c>
      <c r="AP42" s="12" t="str">
        <f t="shared" si="31"/>
        <v>46</v>
      </c>
      <c r="AQ42" s="12">
        <f t="shared" si="38"/>
        <v>45</v>
      </c>
      <c r="AR42" s="23"/>
      <c r="AS42" s="23"/>
      <c r="AT42" s="23"/>
      <c r="AU42" s="23"/>
      <c r="AV42" s="23"/>
      <c r="AW42" s="23"/>
      <c r="AX42" s="14">
        <f t="shared" si="21"/>
        <v>0</v>
      </c>
      <c r="AY42" s="12" t="str">
        <f t="shared" si="39"/>
        <v> </v>
      </c>
      <c r="AZ42" s="24"/>
      <c r="BA42" s="23"/>
      <c r="BB42" s="4"/>
    </row>
    <row r="43" spans="1:54" ht="15.75" customHeight="1" hidden="1">
      <c r="A43" s="25"/>
      <c r="B43" s="19"/>
      <c r="C43" s="20"/>
      <c r="D43" s="6"/>
      <c r="E43" s="6"/>
      <c r="F43" s="6"/>
      <c r="G43" s="11">
        <f t="shared" si="23"/>
        <v>0</v>
      </c>
      <c r="H43" s="12" t="str">
        <f t="shared" si="33"/>
        <v> </v>
      </c>
      <c r="I43" s="12" t="str">
        <f t="shared" si="22"/>
        <v> </v>
      </c>
      <c r="J43" s="12" t="str">
        <f t="shared" si="17"/>
        <v> </v>
      </c>
      <c r="K43" s="12" t="str">
        <f t="shared" si="24"/>
        <v>46</v>
      </c>
      <c r="L43" s="12" t="str">
        <f t="shared" si="25"/>
        <v>46</v>
      </c>
      <c r="M43" s="12">
        <f t="shared" si="34"/>
        <v>46</v>
      </c>
      <c r="N43" s="23"/>
      <c r="O43" s="23"/>
      <c r="P43" s="23"/>
      <c r="Q43" s="23"/>
      <c r="R43" s="23"/>
      <c r="S43" s="23"/>
      <c r="T43" s="6"/>
      <c r="U43" s="6"/>
      <c r="V43" s="11">
        <f t="shared" si="26"/>
        <v>0</v>
      </c>
      <c r="W43" s="12" t="str">
        <f t="shared" si="35"/>
        <v> </v>
      </c>
      <c r="X43" s="12" t="str">
        <f t="shared" si="27"/>
        <v> </v>
      </c>
      <c r="Y43" s="12" t="str">
        <f t="shared" si="8"/>
        <v> </v>
      </c>
      <c r="Z43" s="12" t="str">
        <f t="shared" si="28"/>
        <v>46</v>
      </c>
      <c r="AA43" s="12" t="str">
        <f t="shared" si="29"/>
        <v>46</v>
      </c>
      <c r="AB43" s="12">
        <f t="shared" si="36"/>
        <v>47</v>
      </c>
      <c r="AC43" s="23"/>
      <c r="AD43" s="23"/>
      <c r="AE43" s="23"/>
      <c r="AF43" s="23"/>
      <c r="AG43" s="23"/>
      <c r="AH43" s="23"/>
      <c r="AI43" s="6"/>
      <c r="AJ43" s="7"/>
      <c r="AK43" s="13">
        <f t="shared" si="18"/>
        <v>0</v>
      </c>
      <c r="AL43" s="12" t="str">
        <f t="shared" si="37"/>
        <v> </v>
      </c>
      <c r="AM43" s="12" t="str">
        <f t="shared" si="19"/>
        <v> </v>
      </c>
      <c r="AN43" s="12" t="str">
        <f t="shared" si="20"/>
        <v> </v>
      </c>
      <c r="AO43" s="12" t="str">
        <f t="shared" si="30"/>
        <v>46</v>
      </c>
      <c r="AP43" s="12" t="str">
        <f t="shared" si="31"/>
        <v>46</v>
      </c>
      <c r="AQ43" s="12">
        <f t="shared" si="38"/>
        <v>45</v>
      </c>
      <c r="AR43" s="23"/>
      <c r="AS43" s="23"/>
      <c r="AT43" s="23"/>
      <c r="AU43" s="23"/>
      <c r="AV43" s="23"/>
      <c r="AW43" s="23"/>
      <c r="AX43" s="14">
        <f t="shared" si="21"/>
        <v>0</v>
      </c>
      <c r="AY43" s="12" t="str">
        <f t="shared" si="39"/>
        <v> </v>
      </c>
      <c r="AZ43" s="24"/>
      <c r="BA43" s="23"/>
      <c r="BB43" s="4"/>
    </row>
    <row r="44" spans="1:54" ht="15.75" customHeight="1" hidden="1">
      <c r="A44" s="25" t="s">
        <v>47</v>
      </c>
      <c r="B44" s="21"/>
      <c r="C44" s="22"/>
      <c r="D44" s="6"/>
      <c r="E44" s="6"/>
      <c r="F44" s="6"/>
      <c r="G44" s="11">
        <f t="shared" si="23"/>
        <v>0</v>
      </c>
      <c r="H44" s="12" t="str">
        <f t="shared" si="33"/>
        <v> </v>
      </c>
      <c r="I44" s="12" t="str">
        <f t="shared" si="22"/>
        <v> </v>
      </c>
      <c r="J44" s="12" t="str">
        <f t="shared" si="17"/>
        <v> </v>
      </c>
      <c r="K44" s="12" t="str">
        <f t="shared" si="24"/>
        <v>46</v>
      </c>
      <c r="L44" s="12" t="str">
        <f t="shared" si="25"/>
        <v>46</v>
      </c>
      <c r="M44" s="12">
        <f t="shared" si="34"/>
        <v>46</v>
      </c>
      <c r="N44" s="23">
        <f>SUM(M44:M47)</f>
        <v>184</v>
      </c>
      <c r="O44" s="23" t="str">
        <f>IF(L44=" "," ",L44)</f>
        <v>46</v>
      </c>
      <c r="P44" s="23" t="str">
        <f>IF(L45=" "," ",L45)</f>
        <v>46</v>
      </c>
      <c r="Q44" s="23" t="e">
        <f>IF(#REF!=" "," ",#REF!)</f>
        <v>#REF!</v>
      </c>
      <c r="R44" s="23" t="str">
        <f>IF(L47=" "," ",L47)</f>
        <v>46</v>
      </c>
      <c r="S44" s="23">
        <f>IF(N44=0," ",RANK(N44,N$8:N$107,1))</f>
        <v>13</v>
      </c>
      <c r="T44" s="6"/>
      <c r="U44" s="6"/>
      <c r="V44" s="11">
        <f t="shared" si="26"/>
        <v>0</v>
      </c>
      <c r="W44" s="12" t="str">
        <f t="shared" si="35"/>
        <v> </v>
      </c>
      <c r="X44" s="12" t="str">
        <f t="shared" si="27"/>
        <v> </v>
      </c>
      <c r="Y44" s="12" t="str">
        <f t="shared" si="8"/>
        <v> </v>
      </c>
      <c r="Z44" s="12" t="str">
        <f t="shared" si="28"/>
        <v>46</v>
      </c>
      <c r="AA44" s="12" t="str">
        <f t="shared" si="29"/>
        <v>46</v>
      </c>
      <c r="AB44" s="12">
        <f t="shared" si="36"/>
        <v>47</v>
      </c>
      <c r="AC44" s="23">
        <f>SUM(AB44:AB47)</f>
        <v>188</v>
      </c>
      <c r="AD44" s="23" t="str">
        <f>IF(AA44=" "," ",AA44)</f>
        <v>46</v>
      </c>
      <c r="AE44" s="23" t="str">
        <f>IF(AA45=" "," ",AA45)</f>
        <v>46</v>
      </c>
      <c r="AF44" s="23" t="e">
        <f>IF(#REF!=" "," ",#REF!)</f>
        <v>#REF!</v>
      </c>
      <c r="AG44" s="23" t="str">
        <f>IF(AA47=" "," ",AA47)</f>
        <v>46</v>
      </c>
      <c r="AH44" s="23">
        <f>IF(AC44=0," ",RANK(AC44,AC$8:AC$107,1))</f>
        <v>13</v>
      </c>
      <c r="AI44" s="6"/>
      <c r="AJ44" s="7"/>
      <c r="AK44" s="13">
        <f t="shared" si="18"/>
        <v>0</v>
      </c>
      <c r="AL44" s="12" t="str">
        <f t="shared" si="37"/>
        <v> </v>
      </c>
      <c r="AM44" s="12" t="str">
        <f t="shared" si="19"/>
        <v> </v>
      </c>
      <c r="AN44" s="12" t="str">
        <f t="shared" si="20"/>
        <v> </v>
      </c>
      <c r="AO44" s="12" t="str">
        <f t="shared" si="30"/>
        <v>46</v>
      </c>
      <c r="AP44" s="12" t="str">
        <f t="shared" si="31"/>
        <v>46</v>
      </c>
      <c r="AQ44" s="12">
        <f t="shared" si="38"/>
        <v>45</v>
      </c>
      <c r="AR44" s="23">
        <f>SUM(AQ44:AQ47)</f>
        <v>180</v>
      </c>
      <c r="AS44" s="23" t="str">
        <f>IF(AP44=" "," ",AP44)</f>
        <v>46</v>
      </c>
      <c r="AT44" s="23" t="str">
        <f>IF(AP45=" "," ",AP45)</f>
        <v>46</v>
      </c>
      <c r="AU44" s="23" t="e">
        <f>IF(#REF!=" "," ",#REF!)</f>
        <v>#REF!</v>
      </c>
      <c r="AV44" s="23" t="str">
        <f>IF(AP47=" "," ",AP47)</f>
        <v>46</v>
      </c>
      <c r="AW44" s="23">
        <f>IF(AR44=0," ",RANK(AR44,AR$8:AR$107,1))</f>
        <v>12</v>
      </c>
      <c r="AX44" s="14">
        <f t="shared" si="21"/>
        <v>0</v>
      </c>
      <c r="AY44" s="12" t="str">
        <f t="shared" si="39"/>
        <v> </v>
      </c>
      <c r="AZ44" s="24">
        <f>N44+AC44+AR44</f>
        <v>552</v>
      </c>
      <c r="BA44" s="23">
        <f>IF(AZ44=0,0,RANK(AZ44,AZ$8:AZ$107,1))</f>
        <v>13</v>
      </c>
      <c r="BB44" s="4"/>
    </row>
    <row r="45" spans="1:54" ht="15.75" customHeight="1" hidden="1">
      <c r="A45" s="25"/>
      <c r="B45" s="21"/>
      <c r="C45" s="22"/>
      <c r="D45" s="6"/>
      <c r="E45" s="6"/>
      <c r="F45" s="6"/>
      <c r="G45" s="11">
        <f t="shared" si="23"/>
        <v>0</v>
      </c>
      <c r="H45" s="12" t="str">
        <f t="shared" si="33"/>
        <v> </v>
      </c>
      <c r="I45" s="12" t="str">
        <f t="shared" si="22"/>
        <v> </v>
      </c>
      <c r="J45" s="12" t="str">
        <f t="shared" si="17"/>
        <v> </v>
      </c>
      <c r="K45" s="12" t="str">
        <f t="shared" si="24"/>
        <v>46</v>
      </c>
      <c r="L45" s="12" t="str">
        <f t="shared" si="25"/>
        <v>46</v>
      </c>
      <c r="M45" s="12">
        <f t="shared" si="34"/>
        <v>46</v>
      </c>
      <c r="N45" s="23"/>
      <c r="O45" s="23"/>
      <c r="P45" s="23"/>
      <c r="Q45" s="23"/>
      <c r="R45" s="23"/>
      <c r="S45" s="23"/>
      <c r="T45" s="6"/>
      <c r="U45" s="6"/>
      <c r="V45" s="11">
        <f t="shared" si="26"/>
        <v>0</v>
      </c>
      <c r="W45" s="12" t="str">
        <f t="shared" si="35"/>
        <v> </v>
      </c>
      <c r="X45" s="12" t="str">
        <f t="shared" si="27"/>
        <v> </v>
      </c>
      <c r="Y45" s="12" t="str">
        <f t="shared" si="8"/>
        <v> </v>
      </c>
      <c r="Z45" s="12" t="str">
        <f t="shared" si="28"/>
        <v>46</v>
      </c>
      <c r="AA45" s="12" t="str">
        <f t="shared" si="29"/>
        <v>46</v>
      </c>
      <c r="AB45" s="12">
        <f t="shared" si="36"/>
        <v>47</v>
      </c>
      <c r="AC45" s="23"/>
      <c r="AD45" s="23"/>
      <c r="AE45" s="23"/>
      <c r="AF45" s="23"/>
      <c r="AG45" s="23"/>
      <c r="AH45" s="23"/>
      <c r="AI45" s="6"/>
      <c r="AJ45" s="7"/>
      <c r="AK45" s="13">
        <f t="shared" si="18"/>
        <v>0</v>
      </c>
      <c r="AL45" s="12" t="str">
        <f t="shared" si="37"/>
        <v> </v>
      </c>
      <c r="AM45" s="12" t="str">
        <f t="shared" si="19"/>
        <v> </v>
      </c>
      <c r="AN45" s="12" t="str">
        <f t="shared" si="20"/>
        <v> </v>
      </c>
      <c r="AO45" s="12" t="str">
        <f t="shared" si="30"/>
        <v>46</v>
      </c>
      <c r="AP45" s="12" t="str">
        <f t="shared" si="31"/>
        <v>46</v>
      </c>
      <c r="AQ45" s="12">
        <f t="shared" si="38"/>
        <v>45</v>
      </c>
      <c r="AR45" s="23"/>
      <c r="AS45" s="23"/>
      <c r="AT45" s="23"/>
      <c r="AU45" s="23"/>
      <c r="AV45" s="23"/>
      <c r="AW45" s="23"/>
      <c r="AX45" s="14">
        <f t="shared" si="21"/>
        <v>0</v>
      </c>
      <c r="AY45" s="12" t="str">
        <f t="shared" si="39"/>
        <v> </v>
      </c>
      <c r="AZ45" s="24"/>
      <c r="BA45" s="23"/>
      <c r="BB45" s="4"/>
    </row>
    <row r="46" spans="1:54" ht="15.75" customHeight="1" hidden="1">
      <c r="A46" s="25"/>
      <c r="B46" s="19"/>
      <c r="C46" s="20"/>
      <c r="D46" s="6"/>
      <c r="E46" s="6"/>
      <c r="F46" s="6"/>
      <c r="G46" s="11">
        <f>SUM(D46:F46)</f>
        <v>0</v>
      </c>
      <c r="H46" s="12" t="str">
        <f t="shared" si="33"/>
        <v> </v>
      </c>
      <c r="I46" s="12" t="str">
        <f>IF(G46=0," ",IF(H46=1,"0",0+H46))</f>
        <v> </v>
      </c>
      <c r="J46" s="12" t="str">
        <f>IF(I46=" "," ",IF(I46="0","0",I46+1))</f>
        <v> </v>
      </c>
      <c r="K46" s="12" t="str">
        <f>IF(G46=0,"46"," ")</f>
        <v>46</v>
      </c>
      <c r="L46" s="12" t="str">
        <f>IF(K46="46","46",IF(J46=" "," ",IF(J46=3,J46-1,J46)))</f>
        <v>46</v>
      </c>
      <c r="M46" s="12">
        <f t="shared" si="34"/>
        <v>46</v>
      </c>
      <c r="N46" s="23"/>
      <c r="O46" s="23"/>
      <c r="P46" s="23"/>
      <c r="Q46" s="23"/>
      <c r="R46" s="23"/>
      <c r="S46" s="23"/>
      <c r="T46" s="6"/>
      <c r="U46" s="6"/>
      <c r="V46" s="11">
        <f>T46+U46</f>
        <v>0</v>
      </c>
      <c r="W46" s="12" t="str">
        <f t="shared" si="35"/>
        <v> </v>
      </c>
      <c r="X46" s="12" t="str">
        <f>IF(V46=0," ",IF(W46=1,"0",0+W46))</f>
        <v> </v>
      </c>
      <c r="Y46" s="12" t="str">
        <f>IF(X46=" "," ",IF(X46="0","0",X46+1))</f>
        <v> </v>
      </c>
      <c r="Z46" s="12" t="str">
        <f>IF(V46=0,"46"," ")</f>
        <v>46</v>
      </c>
      <c r="AA46" s="12" t="str">
        <f>IF(Z46="46","46",IF(Y46=" "," ",IF(Y46=3,Y46-1,Y46)))</f>
        <v>46</v>
      </c>
      <c r="AB46" s="12">
        <f t="shared" si="36"/>
        <v>47</v>
      </c>
      <c r="AC46" s="23"/>
      <c r="AD46" s="23"/>
      <c r="AE46" s="23"/>
      <c r="AF46" s="23"/>
      <c r="AG46" s="23"/>
      <c r="AH46" s="23"/>
      <c r="AI46" s="6"/>
      <c r="AJ46" s="7"/>
      <c r="AK46" s="13">
        <f>IF(AJ46=0,0,AI46/AJ46)</f>
        <v>0</v>
      </c>
      <c r="AL46" s="12" t="str">
        <f t="shared" si="37"/>
        <v> </v>
      </c>
      <c r="AM46" s="12" t="str">
        <f>IF(AK46=0," ",IF(AL46=1,"0",0+AL46))</f>
        <v> </v>
      </c>
      <c r="AN46" s="12" t="str">
        <f>IF(AM46=" "," ",IF(AM46="0","0",AM46+1))</f>
        <v> </v>
      </c>
      <c r="AO46" s="12" t="str">
        <f>IF(AK46=0,"46"," ")</f>
        <v>46</v>
      </c>
      <c r="AP46" s="12" t="str">
        <f>IF(AO46="46","46",IF(AN46=" "," ",IF(AN46=3,AN46-1,AN46)))</f>
        <v>46</v>
      </c>
      <c r="AQ46" s="12">
        <f t="shared" si="38"/>
        <v>45</v>
      </c>
      <c r="AR46" s="23"/>
      <c r="AS46" s="23"/>
      <c r="AT46" s="23"/>
      <c r="AU46" s="23"/>
      <c r="AV46" s="23"/>
      <c r="AW46" s="23"/>
      <c r="AX46" s="14">
        <f t="shared" si="21"/>
        <v>0</v>
      </c>
      <c r="AY46" s="12" t="str">
        <f t="shared" si="39"/>
        <v> </v>
      </c>
      <c r="AZ46" s="24"/>
      <c r="BA46" s="23"/>
      <c r="BB46" s="4"/>
    </row>
    <row r="47" spans="1:54" ht="15.75" customHeight="1" hidden="1">
      <c r="A47" s="25"/>
      <c r="B47" s="21"/>
      <c r="C47" s="22"/>
      <c r="D47" s="6"/>
      <c r="E47" s="6"/>
      <c r="F47" s="6"/>
      <c r="G47" s="11">
        <f t="shared" si="23"/>
        <v>0</v>
      </c>
      <c r="H47" s="12" t="str">
        <f t="shared" si="33"/>
        <v> </v>
      </c>
      <c r="I47" s="12" t="str">
        <f t="shared" si="22"/>
        <v> </v>
      </c>
      <c r="J47" s="12" t="str">
        <f t="shared" si="17"/>
        <v> </v>
      </c>
      <c r="K47" s="12" t="str">
        <f t="shared" si="24"/>
        <v>46</v>
      </c>
      <c r="L47" s="12" t="str">
        <f t="shared" si="25"/>
        <v>46</v>
      </c>
      <c r="M47" s="12">
        <f t="shared" si="34"/>
        <v>46</v>
      </c>
      <c r="N47" s="23"/>
      <c r="O47" s="23"/>
      <c r="P47" s="23"/>
      <c r="Q47" s="23"/>
      <c r="R47" s="23"/>
      <c r="S47" s="23"/>
      <c r="T47" s="6"/>
      <c r="U47" s="6"/>
      <c r="V47" s="11">
        <f t="shared" si="26"/>
        <v>0</v>
      </c>
      <c r="W47" s="12" t="str">
        <f t="shared" si="35"/>
        <v> </v>
      </c>
      <c r="X47" s="12" t="str">
        <f t="shared" si="27"/>
        <v> </v>
      </c>
      <c r="Y47" s="12" t="str">
        <f t="shared" si="8"/>
        <v> </v>
      </c>
      <c r="Z47" s="12" t="str">
        <f t="shared" si="28"/>
        <v>46</v>
      </c>
      <c r="AA47" s="12" t="str">
        <f t="shared" si="29"/>
        <v>46</v>
      </c>
      <c r="AB47" s="12">
        <f t="shared" si="36"/>
        <v>47</v>
      </c>
      <c r="AC47" s="23"/>
      <c r="AD47" s="23"/>
      <c r="AE47" s="23"/>
      <c r="AF47" s="23"/>
      <c r="AG47" s="23"/>
      <c r="AH47" s="23"/>
      <c r="AI47" s="6"/>
      <c r="AJ47" s="7"/>
      <c r="AK47" s="13">
        <f t="shared" si="18"/>
        <v>0</v>
      </c>
      <c r="AL47" s="12" t="str">
        <f t="shared" si="37"/>
        <v> </v>
      </c>
      <c r="AM47" s="12" t="str">
        <f t="shared" si="19"/>
        <v> </v>
      </c>
      <c r="AN47" s="12" t="str">
        <f t="shared" si="20"/>
        <v> </v>
      </c>
      <c r="AO47" s="12" t="str">
        <f t="shared" si="30"/>
        <v>46</v>
      </c>
      <c r="AP47" s="12" t="str">
        <f t="shared" si="31"/>
        <v>46</v>
      </c>
      <c r="AQ47" s="12">
        <f t="shared" si="38"/>
        <v>45</v>
      </c>
      <c r="AR47" s="23"/>
      <c r="AS47" s="23"/>
      <c r="AT47" s="23"/>
      <c r="AU47" s="23"/>
      <c r="AV47" s="23"/>
      <c r="AW47" s="23"/>
      <c r="AX47" s="14">
        <f t="shared" si="21"/>
        <v>0</v>
      </c>
      <c r="AY47" s="12" t="str">
        <f t="shared" si="39"/>
        <v> </v>
      </c>
      <c r="AZ47" s="24"/>
      <c r="BA47" s="23"/>
      <c r="BB47" s="4"/>
    </row>
    <row r="48" spans="1:54" ht="15.75" customHeight="1">
      <c r="A48" s="25" t="s">
        <v>75</v>
      </c>
      <c r="B48" s="21" t="s">
        <v>48</v>
      </c>
      <c r="C48" s="22"/>
      <c r="D48" s="6">
        <v>92</v>
      </c>
      <c r="E48" s="6">
        <v>77</v>
      </c>
      <c r="F48" s="6">
        <v>82</v>
      </c>
      <c r="G48" s="11">
        <f t="shared" si="23"/>
        <v>251</v>
      </c>
      <c r="H48" s="12">
        <f t="shared" si="33"/>
        <v>25</v>
      </c>
      <c r="I48" s="12">
        <f t="shared" si="22"/>
        <v>25</v>
      </c>
      <c r="J48" s="12">
        <f t="shared" si="17"/>
        <v>26</v>
      </c>
      <c r="K48" s="12" t="str">
        <f t="shared" si="24"/>
        <v> </v>
      </c>
      <c r="L48" s="12">
        <f t="shared" si="25"/>
        <v>26</v>
      </c>
      <c r="M48" s="12">
        <f t="shared" si="34"/>
        <v>26</v>
      </c>
      <c r="N48" s="23">
        <f>SUM(M48:M51)</f>
        <v>142</v>
      </c>
      <c r="O48" s="23">
        <f>IF(L48=" "," ",L48)</f>
        <v>26</v>
      </c>
      <c r="P48" s="23">
        <f>IF(L49=" "," ",L49)</f>
        <v>40</v>
      </c>
      <c r="Q48" s="23">
        <f>IF(L50=" "," ",L50)</f>
        <v>31</v>
      </c>
      <c r="R48" s="23">
        <f>IF(L51=" "," ",L51)</f>
        <v>45</v>
      </c>
      <c r="S48" s="23">
        <f>IF(N48=0," ",RANK(N48,N$8:N$107,1))</f>
        <v>10</v>
      </c>
      <c r="T48" s="6">
        <v>85</v>
      </c>
      <c r="U48" s="6">
        <v>81</v>
      </c>
      <c r="V48" s="11">
        <f t="shared" si="26"/>
        <v>166</v>
      </c>
      <c r="W48" s="12">
        <f t="shared" si="35"/>
        <v>12</v>
      </c>
      <c r="X48" s="12">
        <f t="shared" si="27"/>
        <v>12</v>
      </c>
      <c r="Y48" s="12">
        <f t="shared" si="8"/>
        <v>13</v>
      </c>
      <c r="Z48" s="12" t="str">
        <f t="shared" si="28"/>
        <v> </v>
      </c>
      <c r="AA48" s="12">
        <f t="shared" si="29"/>
        <v>13</v>
      </c>
      <c r="AB48" s="12">
        <f t="shared" si="36"/>
        <v>13</v>
      </c>
      <c r="AC48" s="23">
        <f>SUM(AB48:AB51)</f>
        <v>124</v>
      </c>
      <c r="AD48" s="23">
        <f>IF(AA48=" "," ",AA48)</f>
        <v>13</v>
      </c>
      <c r="AE48" s="23">
        <f>IF(AA49=" "," ",AA49)</f>
        <v>36</v>
      </c>
      <c r="AF48" s="23">
        <f>IF(AA50=" "," ",AA50)</f>
        <v>43</v>
      </c>
      <c r="AG48" s="23">
        <f>IF(AA51=" "," ",AA51)</f>
        <v>32</v>
      </c>
      <c r="AH48" s="23">
        <f>IF(AC48=0," ",RANK(AC48,AC$8:AC$107,1))</f>
        <v>7</v>
      </c>
      <c r="AI48" s="6">
        <v>59</v>
      </c>
      <c r="AJ48" s="7">
        <v>30.74</v>
      </c>
      <c r="AK48" s="13">
        <f t="shared" si="18"/>
        <v>1.91932335718933</v>
      </c>
      <c r="AL48" s="12">
        <f t="shared" si="37"/>
        <v>23</v>
      </c>
      <c r="AM48" s="12">
        <f t="shared" si="19"/>
        <v>23</v>
      </c>
      <c r="AN48" s="12">
        <f t="shared" si="20"/>
        <v>24</v>
      </c>
      <c r="AO48" s="12" t="str">
        <f t="shared" si="30"/>
        <v> </v>
      </c>
      <c r="AP48" s="12">
        <f t="shared" si="31"/>
        <v>24</v>
      </c>
      <c r="AQ48" s="12">
        <f t="shared" si="38"/>
        <v>24</v>
      </c>
      <c r="AR48" s="23">
        <f>SUM(AQ48:AQ51)</f>
        <v>87</v>
      </c>
      <c r="AS48" s="23">
        <f>IF(AP48=" "," ",AP48)</f>
        <v>24</v>
      </c>
      <c r="AT48" s="23">
        <f>IF(AP49=" "," ",AP49)</f>
        <v>12</v>
      </c>
      <c r="AU48" s="23">
        <f>IF(AP50=" "," ",AP50)</f>
        <v>22</v>
      </c>
      <c r="AV48" s="23">
        <f>IF(AP51=" "," ",AP51)</f>
        <v>29</v>
      </c>
      <c r="AW48" s="23">
        <f>IF(AR48=0," ",RANK(AR48,AR$8:AR$107,1))</f>
        <v>4</v>
      </c>
      <c r="AX48" s="14">
        <f t="shared" si="21"/>
        <v>418.91932335718934</v>
      </c>
      <c r="AY48" s="12">
        <f t="shared" si="39"/>
        <v>18</v>
      </c>
      <c r="AZ48" s="24">
        <f>N48+AC48+AR48</f>
        <v>353</v>
      </c>
      <c r="BA48" s="23">
        <f>IF(AZ48=0,0,RANK(AZ48,AZ$8:AZ$107,1))</f>
        <v>7</v>
      </c>
      <c r="BB48" s="4"/>
    </row>
    <row r="49" spans="1:54" ht="15.75" customHeight="1">
      <c r="A49" s="25"/>
      <c r="B49" s="21" t="s">
        <v>77</v>
      </c>
      <c r="C49" s="22"/>
      <c r="D49" s="6">
        <v>84</v>
      </c>
      <c r="E49" s="6">
        <v>82</v>
      </c>
      <c r="F49" s="6">
        <v>37</v>
      </c>
      <c r="G49" s="11">
        <f t="shared" si="23"/>
        <v>203</v>
      </c>
      <c r="H49" s="12">
        <f t="shared" si="33"/>
        <v>39</v>
      </c>
      <c r="I49" s="12">
        <f t="shared" si="22"/>
        <v>39</v>
      </c>
      <c r="J49" s="12">
        <f t="shared" si="17"/>
        <v>40</v>
      </c>
      <c r="K49" s="12" t="str">
        <f t="shared" si="24"/>
        <v> </v>
      </c>
      <c r="L49" s="12">
        <f t="shared" si="25"/>
        <v>40</v>
      </c>
      <c r="M49" s="12">
        <f t="shared" si="34"/>
        <v>40</v>
      </c>
      <c r="N49" s="23"/>
      <c r="O49" s="23"/>
      <c r="P49" s="23"/>
      <c r="Q49" s="23"/>
      <c r="R49" s="23"/>
      <c r="S49" s="23"/>
      <c r="T49" s="6">
        <v>44</v>
      </c>
      <c r="U49" s="6">
        <v>87</v>
      </c>
      <c r="V49" s="11">
        <f t="shared" si="26"/>
        <v>131</v>
      </c>
      <c r="W49" s="12">
        <f t="shared" si="35"/>
        <v>35</v>
      </c>
      <c r="X49" s="12">
        <f t="shared" si="27"/>
        <v>35</v>
      </c>
      <c r="Y49" s="12">
        <f t="shared" si="8"/>
        <v>36</v>
      </c>
      <c r="Z49" s="12" t="str">
        <f t="shared" si="28"/>
        <v> </v>
      </c>
      <c r="AA49" s="12">
        <f t="shared" si="29"/>
        <v>36</v>
      </c>
      <c r="AB49" s="12">
        <f t="shared" si="36"/>
        <v>36</v>
      </c>
      <c r="AC49" s="23"/>
      <c r="AD49" s="23"/>
      <c r="AE49" s="23"/>
      <c r="AF49" s="23"/>
      <c r="AG49" s="23"/>
      <c r="AH49" s="23"/>
      <c r="AI49" s="6">
        <v>80</v>
      </c>
      <c r="AJ49" s="7">
        <v>29.14</v>
      </c>
      <c r="AK49" s="13">
        <f t="shared" si="18"/>
        <v>2.7453671928620453</v>
      </c>
      <c r="AL49" s="12">
        <f t="shared" si="37"/>
        <v>11</v>
      </c>
      <c r="AM49" s="12">
        <f t="shared" si="19"/>
        <v>11</v>
      </c>
      <c r="AN49" s="12">
        <f t="shared" si="20"/>
        <v>12</v>
      </c>
      <c r="AO49" s="12" t="str">
        <f t="shared" si="30"/>
        <v> </v>
      </c>
      <c r="AP49" s="12">
        <f t="shared" si="31"/>
        <v>12</v>
      </c>
      <c r="AQ49" s="12">
        <f t="shared" si="38"/>
        <v>12</v>
      </c>
      <c r="AR49" s="23"/>
      <c r="AS49" s="23"/>
      <c r="AT49" s="23"/>
      <c r="AU49" s="23"/>
      <c r="AV49" s="23"/>
      <c r="AW49" s="23"/>
      <c r="AX49" s="14">
        <f t="shared" si="21"/>
        <v>336.74536719286203</v>
      </c>
      <c r="AY49" s="12">
        <f t="shared" si="39"/>
        <v>33</v>
      </c>
      <c r="AZ49" s="24"/>
      <c r="BA49" s="23"/>
      <c r="BB49" s="4"/>
    </row>
    <row r="50" spans="1:54" ht="15.75" customHeight="1">
      <c r="A50" s="25"/>
      <c r="B50" s="19" t="s">
        <v>78</v>
      </c>
      <c r="C50" s="20"/>
      <c r="D50" s="6">
        <v>77</v>
      </c>
      <c r="E50" s="6">
        <v>85</v>
      </c>
      <c r="F50" s="6">
        <v>71</v>
      </c>
      <c r="G50" s="11">
        <f t="shared" si="23"/>
        <v>233</v>
      </c>
      <c r="H50" s="12">
        <f t="shared" si="33"/>
        <v>30</v>
      </c>
      <c r="I50" s="12">
        <f t="shared" si="22"/>
        <v>30</v>
      </c>
      <c r="J50" s="12">
        <f t="shared" si="17"/>
        <v>31</v>
      </c>
      <c r="K50" s="12" t="str">
        <f t="shared" si="24"/>
        <v> </v>
      </c>
      <c r="L50" s="12">
        <f t="shared" si="25"/>
        <v>31</v>
      </c>
      <c r="M50" s="12">
        <f t="shared" si="34"/>
        <v>31</v>
      </c>
      <c r="N50" s="23"/>
      <c r="O50" s="23"/>
      <c r="P50" s="23"/>
      <c r="Q50" s="23"/>
      <c r="R50" s="23"/>
      <c r="S50" s="23"/>
      <c r="T50" s="6">
        <v>59</v>
      </c>
      <c r="U50" s="6">
        <v>36</v>
      </c>
      <c r="V50" s="11">
        <f t="shared" si="26"/>
        <v>95</v>
      </c>
      <c r="W50" s="12">
        <f t="shared" si="35"/>
        <v>42</v>
      </c>
      <c r="X50" s="12">
        <f t="shared" si="27"/>
        <v>42</v>
      </c>
      <c r="Y50" s="12">
        <f t="shared" si="8"/>
        <v>43</v>
      </c>
      <c r="Z50" s="12" t="str">
        <f t="shared" si="28"/>
        <v> </v>
      </c>
      <c r="AA50" s="12">
        <f t="shared" si="29"/>
        <v>43</v>
      </c>
      <c r="AB50" s="12">
        <f t="shared" si="36"/>
        <v>43</v>
      </c>
      <c r="AC50" s="23"/>
      <c r="AD50" s="23"/>
      <c r="AE50" s="23"/>
      <c r="AF50" s="23"/>
      <c r="AG50" s="23"/>
      <c r="AH50" s="23"/>
      <c r="AI50" s="6">
        <v>44</v>
      </c>
      <c r="AJ50" s="7">
        <v>21.95</v>
      </c>
      <c r="AK50" s="13">
        <f t="shared" si="18"/>
        <v>2.0045558086560367</v>
      </c>
      <c r="AL50" s="12">
        <f t="shared" si="37"/>
        <v>21</v>
      </c>
      <c r="AM50" s="12">
        <f t="shared" si="19"/>
        <v>21</v>
      </c>
      <c r="AN50" s="12">
        <f t="shared" si="20"/>
        <v>22</v>
      </c>
      <c r="AO50" s="12" t="str">
        <f t="shared" si="30"/>
        <v> </v>
      </c>
      <c r="AP50" s="12">
        <f t="shared" si="31"/>
        <v>22</v>
      </c>
      <c r="AQ50" s="12">
        <f t="shared" si="38"/>
        <v>22</v>
      </c>
      <c r="AR50" s="23"/>
      <c r="AS50" s="23"/>
      <c r="AT50" s="23"/>
      <c r="AU50" s="23"/>
      <c r="AV50" s="23"/>
      <c r="AW50" s="23"/>
      <c r="AX50" s="14">
        <f t="shared" si="21"/>
        <v>330.00455580865605</v>
      </c>
      <c r="AY50" s="12">
        <f t="shared" si="39"/>
        <v>36</v>
      </c>
      <c r="AZ50" s="24"/>
      <c r="BA50" s="23"/>
      <c r="BB50" s="4"/>
    </row>
    <row r="51" spans="1:54" ht="15.75" customHeight="1">
      <c r="A51" s="25"/>
      <c r="B51" s="19" t="s">
        <v>79</v>
      </c>
      <c r="C51" s="20"/>
      <c r="D51" s="6">
        <v>64</v>
      </c>
      <c r="E51" s="6">
        <v>59</v>
      </c>
      <c r="F51" s="6">
        <v>45</v>
      </c>
      <c r="G51" s="11">
        <f t="shared" si="23"/>
        <v>168</v>
      </c>
      <c r="H51" s="12">
        <f t="shared" si="33"/>
        <v>44</v>
      </c>
      <c r="I51" s="12">
        <f t="shared" si="22"/>
        <v>44</v>
      </c>
      <c r="J51" s="12">
        <f t="shared" si="17"/>
        <v>45</v>
      </c>
      <c r="K51" s="12" t="str">
        <f t="shared" si="24"/>
        <v> </v>
      </c>
      <c r="L51" s="12">
        <f t="shared" si="25"/>
        <v>45</v>
      </c>
      <c r="M51" s="12">
        <f t="shared" si="34"/>
        <v>45</v>
      </c>
      <c r="N51" s="23"/>
      <c r="O51" s="23"/>
      <c r="P51" s="23"/>
      <c r="Q51" s="23"/>
      <c r="R51" s="23"/>
      <c r="S51" s="23"/>
      <c r="T51" s="6">
        <v>62</v>
      </c>
      <c r="U51" s="6">
        <v>79</v>
      </c>
      <c r="V51" s="11">
        <f t="shared" si="26"/>
        <v>141</v>
      </c>
      <c r="W51" s="12">
        <f t="shared" si="35"/>
        <v>31</v>
      </c>
      <c r="X51" s="12">
        <f t="shared" si="27"/>
        <v>31</v>
      </c>
      <c r="Y51" s="12">
        <f t="shared" si="8"/>
        <v>32</v>
      </c>
      <c r="Z51" s="12" t="str">
        <f t="shared" si="28"/>
        <v> </v>
      </c>
      <c r="AA51" s="12">
        <f t="shared" si="29"/>
        <v>32</v>
      </c>
      <c r="AB51" s="12">
        <f t="shared" si="36"/>
        <v>32</v>
      </c>
      <c r="AC51" s="23"/>
      <c r="AD51" s="23"/>
      <c r="AE51" s="23"/>
      <c r="AF51" s="23"/>
      <c r="AG51" s="23"/>
      <c r="AH51" s="23"/>
      <c r="AI51" s="6">
        <v>72</v>
      </c>
      <c r="AJ51" s="7">
        <v>42.65</v>
      </c>
      <c r="AK51" s="13">
        <f t="shared" si="18"/>
        <v>1.6881594372801876</v>
      </c>
      <c r="AL51" s="12">
        <f t="shared" si="37"/>
        <v>28</v>
      </c>
      <c r="AM51" s="12">
        <f t="shared" si="19"/>
        <v>28</v>
      </c>
      <c r="AN51" s="12">
        <f t="shared" si="20"/>
        <v>29</v>
      </c>
      <c r="AO51" s="12" t="str">
        <f t="shared" si="30"/>
        <v> </v>
      </c>
      <c r="AP51" s="12">
        <f t="shared" si="31"/>
        <v>29</v>
      </c>
      <c r="AQ51" s="12">
        <f t="shared" si="38"/>
        <v>29</v>
      </c>
      <c r="AR51" s="23"/>
      <c r="AS51" s="23"/>
      <c r="AT51" s="23"/>
      <c r="AU51" s="23"/>
      <c r="AV51" s="23"/>
      <c r="AW51" s="23"/>
      <c r="AX51" s="14">
        <f t="shared" si="21"/>
        <v>310.6881594372802</v>
      </c>
      <c r="AY51" s="12">
        <f t="shared" si="39"/>
        <v>41</v>
      </c>
      <c r="AZ51" s="24"/>
      <c r="BA51" s="23"/>
      <c r="BB51" s="4"/>
    </row>
    <row r="52" spans="1:54" ht="15.75" customHeight="1">
      <c r="A52" s="25" t="s">
        <v>76</v>
      </c>
      <c r="B52" s="21" t="s">
        <v>70</v>
      </c>
      <c r="C52" s="22"/>
      <c r="D52" s="6">
        <v>90</v>
      </c>
      <c r="E52" s="6">
        <v>88</v>
      </c>
      <c r="F52" s="6">
        <v>58</v>
      </c>
      <c r="G52" s="11">
        <f t="shared" si="23"/>
        <v>236</v>
      </c>
      <c r="H52" s="12">
        <f t="shared" si="33"/>
        <v>29</v>
      </c>
      <c r="I52" s="12">
        <f t="shared" si="22"/>
        <v>29</v>
      </c>
      <c r="J52" s="12">
        <f t="shared" si="17"/>
        <v>30</v>
      </c>
      <c r="K52" s="12" t="str">
        <f t="shared" si="24"/>
        <v> </v>
      </c>
      <c r="L52" s="12">
        <f t="shared" si="25"/>
        <v>30</v>
      </c>
      <c r="M52" s="12">
        <f t="shared" si="34"/>
        <v>30</v>
      </c>
      <c r="N52" s="23">
        <f>SUM(M52:M55)</f>
        <v>148</v>
      </c>
      <c r="O52" s="23">
        <f>IF(L52=" "," ",L52)</f>
        <v>30</v>
      </c>
      <c r="P52" s="23">
        <f>IF(L53=" "," ",L53)</f>
        <v>42</v>
      </c>
      <c r="Q52" s="23">
        <f>IF(L54=" "," ",L54)</f>
        <v>43</v>
      </c>
      <c r="R52" s="23">
        <f>IF(L55=" "," ",L55)</f>
        <v>33</v>
      </c>
      <c r="S52" s="23">
        <f>IF(N52=0," ",RANK(N52,N$8:N$107,1))</f>
        <v>11</v>
      </c>
      <c r="T52" s="6">
        <v>77</v>
      </c>
      <c r="U52" s="6">
        <v>80</v>
      </c>
      <c r="V52" s="11">
        <f t="shared" si="26"/>
        <v>157</v>
      </c>
      <c r="W52" s="12">
        <f t="shared" si="35"/>
        <v>19</v>
      </c>
      <c r="X52" s="12">
        <f t="shared" si="27"/>
        <v>19</v>
      </c>
      <c r="Y52" s="12">
        <f t="shared" si="8"/>
        <v>20</v>
      </c>
      <c r="Z52" s="12" t="str">
        <f t="shared" si="28"/>
        <v> </v>
      </c>
      <c r="AA52" s="12">
        <f t="shared" si="29"/>
        <v>20</v>
      </c>
      <c r="AB52" s="12">
        <f t="shared" si="36"/>
        <v>20</v>
      </c>
      <c r="AC52" s="23">
        <f>SUM(AB52:AB55)</f>
        <v>133</v>
      </c>
      <c r="AD52" s="23">
        <f>IF(AA52=" "," ",AA52)</f>
        <v>20</v>
      </c>
      <c r="AE52" s="23">
        <f>IF(AA53=" "," ",AA53)</f>
        <v>44</v>
      </c>
      <c r="AF52" s="23">
        <f>IF(AA54=" "," ",AA54)</f>
        <v>30</v>
      </c>
      <c r="AG52" s="23">
        <f>IF(AA55=" "," ",AA55)</f>
        <v>39</v>
      </c>
      <c r="AH52" s="23">
        <f>IF(AC52=0," ",RANK(AC52,AC$8:AC$107,1))</f>
        <v>10</v>
      </c>
      <c r="AI52" s="6">
        <v>84</v>
      </c>
      <c r="AJ52" s="7">
        <v>27.81</v>
      </c>
      <c r="AK52" s="13">
        <f t="shared" si="18"/>
        <v>3.0204962243797198</v>
      </c>
      <c r="AL52" s="12">
        <f t="shared" si="37"/>
        <v>9</v>
      </c>
      <c r="AM52" s="12">
        <f t="shared" si="19"/>
        <v>9</v>
      </c>
      <c r="AN52" s="12">
        <f t="shared" si="20"/>
        <v>10</v>
      </c>
      <c r="AO52" s="12" t="str">
        <f t="shared" si="30"/>
        <v> </v>
      </c>
      <c r="AP52" s="12">
        <f t="shared" si="31"/>
        <v>10</v>
      </c>
      <c r="AQ52" s="12">
        <f t="shared" si="38"/>
        <v>10</v>
      </c>
      <c r="AR52" s="23">
        <f>SUM(AQ52:AQ55)</f>
        <v>100</v>
      </c>
      <c r="AS52" s="23">
        <f>IF(AP52=" "," ",AP52)</f>
        <v>10</v>
      </c>
      <c r="AT52" s="23">
        <f>IF(AP53=" "," ",AP53)</f>
        <v>34</v>
      </c>
      <c r="AU52" s="23">
        <f>IF(AP54=" "," ",AP54)</f>
        <v>36</v>
      </c>
      <c r="AV52" s="23">
        <f>IF(AP55=" "," ",AP55)</f>
        <v>20</v>
      </c>
      <c r="AW52" s="23">
        <f>IF(AR52=0," ",RANK(AR52,AR$8:AR$107,1))</f>
        <v>6</v>
      </c>
      <c r="AX52" s="14">
        <f t="shared" si="21"/>
        <v>396.0204962243797</v>
      </c>
      <c r="AY52" s="12">
        <f t="shared" si="39"/>
        <v>24</v>
      </c>
      <c r="AZ52" s="24">
        <f>N52+AC52+AR52</f>
        <v>381</v>
      </c>
      <c r="BA52" s="23">
        <f>IF(AZ52=0,0,RANK(AZ52,AZ$8:AZ$107,1))</f>
        <v>10</v>
      </c>
      <c r="BB52" s="4"/>
    </row>
    <row r="53" spans="1:54" ht="15.75" customHeight="1">
      <c r="A53" s="25"/>
      <c r="B53" s="21" t="s">
        <v>71</v>
      </c>
      <c r="C53" s="22"/>
      <c r="D53" s="6">
        <v>85</v>
      </c>
      <c r="E53" s="6">
        <v>53</v>
      </c>
      <c r="F53" s="6">
        <v>52</v>
      </c>
      <c r="G53" s="11">
        <f t="shared" si="23"/>
        <v>190</v>
      </c>
      <c r="H53" s="12">
        <f t="shared" si="33"/>
        <v>41</v>
      </c>
      <c r="I53" s="12">
        <f t="shared" si="22"/>
        <v>41</v>
      </c>
      <c r="J53" s="12">
        <f t="shared" si="17"/>
        <v>42</v>
      </c>
      <c r="K53" s="12" t="str">
        <f t="shared" si="24"/>
        <v> </v>
      </c>
      <c r="L53" s="12">
        <f t="shared" si="25"/>
        <v>42</v>
      </c>
      <c r="M53" s="12">
        <f t="shared" si="34"/>
        <v>42</v>
      </c>
      <c r="N53" s="23"/>
      <c r="O53" s="23"/>
      <c r="P53" s="23"/>
      <c r="Q53" s="23"/>
      <c r="R53" s="23"/>
      <c r="S53" s="23"/>
      <c r="T53" s="6">
        <v>43</v>
      </c>
      <c r="U53" s="6">
        <v>42</v>
      </c>
      <c r="V53" s="11">
        <f t="shared" si="26"/>
        <v>85</v>
      </c>
      <c r="W53" s="12">
        <f t="shared" si="35"/>
        <v>43</v>
      </c>
      <c r="X53" s="12">
        <f t="shared" si="27"/>
        <v>43</v>
      </c>
      <c r="Y53" s="12">
        <f t="shared" si="8"/>
        <v>44</v>
      </c>
      <c r="Z53" s="12" t="str">
        <f t="shared" si="28"/>
        <v> </v>
      </c>
      <c r="AA53" s="12">
        <f t="shared" si="29"/>
        <v>44</v>
      </c>
      <c r="AB53" s="12">
        <f t="shared" si="36"/>
        <v>44</v>
      </c>
      <c r="AC53" s="23"/>
      <c r="AD53" s="23"/>
      <c r="AE53" s="23"/>
      <c r="AF53" s="23"/>
      <c r="AG53" s="23"/>
      <c r="AH53" s="23"/>
      <c r="AI53" s="6">
        <v>57</v>
      </c>
      <c r="AJ53" s="7">
        <v>45.74</v>
      </c>
      <c r="AK53" s="13">
        <f t="shared" si="18"/>
        <v>1.2461740271097508</v>
      </c>
      <c r="AL53" s="12">
        <f t="shared" si="37"/>
        <v>33</v>
      </c>
      <c r="AM53" s="12">
        <f t="shared" si="19"/>
        <v>33</v>
      </c>
      <c r="AN53" s="12">
        <f t="shared" si="20"/>
        <v>34</v>
      </c>
      <c r="AO53" s="12" t="str">
        <f t="shared" si="30"/>
        <v> </v>
      </c>
      <c r="AP53" s="12">
        <f t="shared" si="31"/>
        <v>34</v>
      </c>
      <c r="AQ53" s="12">
        <f t="shared" si="38"/>
        <v>34</v>
      </c>
      <c r="AR53" s="23"/>
      <c r="AS53" s="23"/>
      <c r="AT53" s="23"/>
      <c r="AU53" s="23"/>
      <c r="AV53" s="23"/>
      <c r="AW53" s="23"/>
      <c r="AX53" s="14">
        <f t="shared" si="21"/>
        <v>276.24617402710976</v>
      </c>
      <c r="AY53" s="12">
        <f t="shared" si="39"/>
        <v>42</v>
      </c>
      <c r="AZ53" s="24"/>
      <c r="BA53" s="23"/>
      <c r="BB53" s="4"/>
    </row>
    <row r="54" spans="1:54" ht="15.75" customHeight="1">
      <c r="A54" s="25"/>
      <c r="B54" s="19" t="s">
        <v>72</v>
      </c>
      <c r="C54" s="20"/>
      <c r="D54" s="6">
        <v>68</v>
      </c>
      <c r="E54" s="6">
        <v>61</v>
      </c>
      <c r="F54" s="6">
        <v>46</v>
      </c>
      <c r="G54" s="11">
        <f t="shared" si="23"/>
        <v>175</v>
      </c>
      <c r="H54" s="12">
        <f t="shared" si="33"/>
        <v>42</v>
      </c>
      <c r="I54" s="12">
        <f t="shared" si="22"/>
        <v>42</v>
      </c>
      <c r="J54" s="12">
        <f t="shared" si="17"/>
        <v>43</v>
      </c>
      <c r="K54" s="12" t="str">
        <f t="shared" si="24"/>
        <v> </v>
      </c>
      <c r="L54" s="12">
        <f t="shared" si="25"/>
        <v>43</v>
      </c>
      <c r="M54" s="12">
        <f t="shared" si="34"/>
        <v>43</v>
      </c>
      <c r="N54" s="23"/>
      <c r="O54" s="23"/>
      <c r="P54" s="23"/>
      <c r="Q54" s="23"/>
      <c r="R54" s="23"/>
      <c r="S54" s="23"/>
      <c r="T54" s="6">
        <v>78</v>
      </c>
      <c r="U54" s="6">
        <v>69</v>
      </c>
      <c r="V54" s="11">
        <f t="shared" si="26"/>
        <v>147</v>
      </c>
      <c r="W54" s="12">
        <f t="shared" si="35"/>
        <v>29</v>
      </c>
      <c r="X54" s="12">
        <f t="shared" si="27"/>
        <v>29</v>
      </c>
      <c r="Y54" s="12">
        <f t="shared" si="8"/>
        <v>30</v>
      </c>
      <c r="Z54" s="12" t="str">
        <f t="shared" si="28"/>
        <v> </v>
      </c>
      <c r="AA54" s="12">
        <f t="shared" si="29"/>
        <v>30</v>
      </c>
      <c r="AB54" s="12">
        <f t="shared" si="36"/>
        <v>30</v>
      </c>
      <c r="AC54" s="23"/>
      <c r="AD54" s="23"/>
      <c r="AE54" s="23"/>
      <c r="AF54" s="23"/>
      <c r="AG54" s="23"/>
      <c r="AH54" s="23"/>
      <c r="AI54" s="6">
        <v>49</v>
      </c>
      <c r="AJ54" s="7">
        <v>43.46</v>
      </c>
      <c r="AK54" s="13">
        <f t="shared" si="18"/>
        <v>1.1274735388863322</v>
      </c>
      <c r="AL54" s="12">
        <f t="shared" si="37"/>
        <v>35</v>
      </c>
      <c r="AM54" s="12">
        <f t="shared" si="19"/>
        <v>35</v>
      </c>
      <c r="AN54" s="12">
        <f t="shared" si="20"/>
        <v>36</v>
      </c>
      <c r="AO54" s="12" t="str">
        <f t="shared" si="30"/>
        <v> </v>
      </c>
      <c r="AP54" s="12">
        <f t="shared" si="31"/>
        <v>36</v>
      </c>
      <c r="AQ54" s="12">
        <f t="shared" si="38"/>
        <v>36</v>
      </c>
      <c r="AR54" s="23"/>
      <c r="AS54" s="23"/>
      <c r="AT54" s="23"/>
      <c r="AU54" s="23"/>
      <c r="AV54" s="23"/>
      <c r="AW54" s="23"/>
      <c r="AX54" s="14">
        <f t="shared" si="21"/>
        <v>323.1274735388863</v>
      </c>
      <c r="AY54" s="12">
        <f t="shared" si="39"/>
        <v>40</v>
      </c>
      <c r="AZ54" s="24"/>
      <c r="BA54" s="23"/>
      <c r="BB54" s="4"/>
    </row>
    <row r="55" spans="1:54" ht="15.75" customHeight="1">
      <c r="A55" s="25"/>
      <c r="B55" s="19" t="s">
        <v>73</v>
      </c>
      <c r="C55" s="20"/>
      <c r="D55" s="6">
        <v>79</v>
      </c>
      <c r="E55" s="6">
        <v>78</v>
      </c>
      <c r="F55" s="6">
        <v>70</v>
      </c>
      <c r="G55" s="11">
        <f t="shared" si="23"/>
        <v>227</v>
      </c>
      <c r="H55" s="12">
        <f t="shared" si="33"/>
        <v>32</v>
      </c>
      <c r="I55" s="12">
        <f t="shared" si="22"/>
        <v>32</v>
      </c>
      <c r="J55" s="12">
        <f t="shared" si="17"/>
        <v>33</v>
      </c>
      <c r="K55" s="12" t="str">
        <f t="shared" si="24"/>
        <v> </v>
      </c>
      <c r="L55" s="12">
        <f t="shared" si="25"/>
        <v>33</v>
      </c>
      <c r="M55" s="12">
        <f t="shared" si="34"/>
        <v>33</v>
      </c>
      <c r="N55" s="23"/>
      <c r="O55" s="23"/>
      <c r="P55" s="23"/>
      <c r="Q55" s="23"/>
      <c r="R55" s="23"/>
      <c r="S55" s="23"/>
      <c r="T55" s="6">
        <v>48</v>
      </c>
      <c r="U55" s="6">
        <v>60</v>
      </c>
      <c r="V55" s="11">
        <f t="shared" si="26"/>
        <v>108</v>
      </c>
      <c r="W55" s="12">
        <f t="shared" si="35"/>
        <v>38</v>
      </c>
      <c r="X55" s="12">
        <f t="shared" si="27"/>
        <v>38</v>
      </c>
      <c r="Y55" s="12">
        <f t="shared" si="8"/>
        <v>39</v>
      </c>
      <c r="Z55" s="12" t="str">
        <f t="shared" si="28"/>
        <v> </v>
      </c>
      <c r="AA55" s="12">
        <f t="shared" si="29"/>
        <v>39</v>
      </c>
      <c r="AB55" s="12">
        <f t="shared" si="36"/>
        <v>39</v>
      </c>
      <c r="AC55" s="23"/>
      <c r="AD55" s="23"/>
      <c r="AE55" s="23"/>
      <c r="AF55" s="23"/>
      <c r="AG55" s="23"/>
      <c r="AH55" s="23"/>
      <c r="AI55" s="6">
        <v>80</v>
      </c>
      <c r="AJ55" s="7">
        <v>37.03</v>
      </c>
      <c r="AK55" s="13">
        <f t="shared" si="18"/>
        <v>2.160410477990818</v>
      </c>
      <c r="AL55" s="12">
        <f t="shared" si="37"/>
        <v>19</v>
      </c>
      <c r="AM55" s="12">
        <f t="shared" si="19"/>
        <v>19</v>
      </c>
      <c r="AN55" s="12">
        <f t="shared" si="20"/>
        <v>20</v>
      </c>
      <c r="AO55" s="12" t="str">
        <f t="shared" si="30"/>
        <v> </v>
      </c>
      <c r="AP55" s="12">
        <f t="shared" si="31"/>
        <v>20</v>
      </c>
      <c r="AQ55" s="12">
        <f t="shared" si="38"/>
        <v>20</v>
      </c>
      <c r="AR55" s="23"/>
      <c r="AS55" s="23"/>
      <c r="AT55" s="23"/>
      <c r="AU55" s="23"/>
      <c r="AV55" s="23"/>
      <c r="AW55" s="23"/>
      <c r="AX55" s="14">
        <f t="shared" si="21"/>
        <v>337.1604104779908</v>
      </c>
      <c r="AY55" s="12">
        <f t="shared" si="39"/>
        <v>32</v>
      </c>
      <c r="AZ55" s="24"/>
      <c r="BA55" s="23"/>
      <c r="BB55" s="4"/>
    </row>
    <row r="56" spans="1:54" ht="15.75" customHeight="1">
      <c r="A56" s="25" t="s">
        <v>80</v>
      </c>
      <c r="B56" s="21" t="s">
        <v>81</v>
      </c>
      <c r="C56" s="22"/>
      <c r="D56" s="6">
        <v>92</v>
      </c>
      <c r="E56" s="6">
        <v>82</v>
      </c>
      <c r="F56" s="6">
        <v>84</v>
      </c>
      <c r="G56" s="11">
        <f t="shared" si="23"/>
        <v>258</v>
      </c>
      <c r="H56" s="12">
        <f t="shared" si="33"/>
        <v>22</v>
      </c>
      <c r="I56" s="12">
        <f t="shared" si="22"/>
        <v>22</v>
      </c>
      <c r="J56" s="12">
        <f t="shared" si="17"/>
        <v>23</v>
      </c>
      <c r="K56" s="12" t="str">
        <f t="shared" si="24"/>
        <v> </v>
      </c>
      <c r="L56" s="12">
        <f t="shared" si="25"/>
        <v>23</v>
      </c>
      <c r="M56" s="12">
        <f t="shared" si="34"/>
        <v>23</v>
      </c>
      <c r="N56" s="23">
        <f>SUM(M56:M59)</f>
        <v>126</v>
      </c>
      <c r="O56" s="23">
        <f>IF(L56=" "," ",L56)</f>
        <v>23</v>
      </c>
      <c r="P56" s="23">
        <f>IF(L57=" "," ",L57)</f>
        <v>43</v>
      </c>
      <c r="Q56" s="23">
        <f>IF(L58=" "," ",L58)</f>
        <v>21</v>
      </c>
      <c r="R56" s="23">
        <f>IF(L59=" "," ",L59)</f>
        <v>39</v>
      </c>
      <c r="S56" s="23">
        <f>IF(N56=0," ",RANK(N56,N$8:N$107,1))</f>
        <v>6</v>
      </c>
      <c r="T56" s="6">
        <v>79</v>
      </c>
      <c r="U56" s="6">
        <v>70</v>
      </c>
      <c r="V56" s="11">
        <f t="shared" si="26"/>
        <v>149</v>
      </c>
      <c r="W56" s="12">
        <f t="shared" si="35"/>
        <v>26</v>
      </c>
      <c r="X56" s="12">
        <f t="shared" si="27"/>
        <v>26</v>
      </c>
      <c r="Y56" s="12">
        <f t="shared" si="8"/>
        <v>27</v>
      </c>
      <c r="Z56" s="12" t="str">
        <f t="shared" si="28"/>
        <v> </v>
      </c>
      <c r="AA56" s="12">
        <f t="shared" si="29"/>
        <v>27</v>
      </c>
      <c r="AB56" s="12">
        <f t="shared" si="36"/>
        <v>27</v>
      </c>
      <c r="AC56" s="23">
        <f>SUM(AB56:AB59)</f>
        <v>64</v>
      </c>
      <c r="AD56" s="23">
        <f>IF(AA56=" "," ",AA56)</f>
        <v>27</v>
      </c>
      <c r="AE56" s="23">
        <f>IF(AA57=" "," ",AA57)</f>
        <v>25</v>
      </c>
      <c r="AF56" s="23">
        <f>IF(AA58=" "," ",AA58)</f>
        <v>6</v>
      </c>
      <c r="AG56" s="23">
        <f>IF(AA59=" "," ",AA59)</f>
        <v>6</v>
      </c>
      <c r="AH56" s="23">
        <f>IF(AC56=0," ",RANK(AC56,AC$8:AC$107,1))</f>
        <v>3</v>
      </c>
      <c r="AI56" s="6">
        <v>72</v>
      </c>
      <c r="AJ56" s="7">
        <v>17.6</v>
      </c>
      <c r="AK56" s="13">
        <f t="shared" si="18"/>
        <v>4.090909090909091</v>
      </c>
      <c r="AL56" s="12">
        <f t="shared" si="37"/>
        <v>2</v>
      </c>
      <c r="AM56" s="12">
        <f t="shared" si="19"/>
        <v>2</v>
      </c>
      <c r="AN56" s="12">
        <f t="shared" si="20"/>
        <v>3</v>
      </c>
      <c r="AO56" s="12" t="str">
        <f t="shared" si="30"/>
        <v> </v>
      </c>
      <c r="AP56" s="12">
        <f t="shared" si="31"/>
        <v>2</v>
      </c>
      <c r="AQ56" s="12">
        <f t="shared" si="38"/>
        <v>2</v>
      </c>
      <c r="AR56" s="23">
        <f>SUM(AQ56:AQ59)</f>
        <v>15</v>
      </c>
      <c r="AS56" s="23">
        <f>IF(AP56=" "," ",AP56)</f>
        <v>2</v>
      </c>
      <c r="AT56" s="23">
        <f>IF(AP57=" "," ",AP57)</f>
        <v>6</v>
      </c>
      <c r="AU56" s="23" t="str">
        <f>IF(AP58=" "," ",AP58)</f>
        <v>0</v>
      </c>
      <c r="AV56" s="23">
        <f>IF(AP59=" "," ",AP59)</f>
        <v>7</v>
      </c>
      <c r="AW56" s="23">
        <f>IF(AR56=0," ",RANK(AR56,AR$8:AR$107,1))</f>
        <v>1</v>
      </c>
      <c r="AX56" s="14">
        <f t="shared" si="21"/>
        <v>411.09090909090907</v>
      </c>
      <c r="AY56" s="12">
        <f t="shared" si="39"/>
        <v>21</v>
      </c>
      <c r="AZ56" s="24">
        <f>N56+AC56+AR56</f>
        <v>205</v>
      </c>
      <c r="BA56" s="23">
        <f>IF(AZ56=0,0,RANK(AZ56,AZ$8:AZ$107,1))</f>
        <v>4</v>
      </c>
      <c r="BB56" s="4"/>
    </row>
    <row r="57" spans="1:54" ht="15.75" customHeight="1">
      <c r="A57" s="25"/>
      <c r="B57" s="21" t="s">
        <v>82</v>
      </c>
      <c r="C57" s="22"/>
      <c r="D57" s="6">
        <v>54</v>
      </c>
      <c r="E57" s="6">
        <v>51</v>
      </c>
      <c r="F57" s="6">
        <v>70</v>
      </c>
      <c r="G57" s="11">
        <f t="shared" si="23"/>
        <v>175</v>
      </c>
      <c r="H57" s="12">
        <f t="shared" si="33"/>
        <v>42</v>
      </c>
      <c r="I57" s="12">
        <f t="shared" si="22"/>
        <v>42</v>
      </c>
      <c r="J57" s="12">
        <f t="shared" si="17"/>
        <v>43</v>
      </c>
      <c r="K57" s="12" t="str">
        <f t="shared" si="24"/>
        <v> </v>
      </c>
      <c r="L57" s="12">
        <f t="shared" si="25"/>
        <v>43</v>
      </c>
      <c r="M57" s="12">
        <f t="shared" si="34"/>
        <v>43</v>
      </c>
      <c r="N57" s="23"/>
      <c r="O57" s="23"/>
      <c r="P57" s="23"/>
      <c r="Q57" s="23"/>
      <c r="R57" s="23"/>
      <c r="S57" s="23"/>
      <c r="T57" s="6">
        <v>75</v>
      </c>
      <c r="U57" s="6">
        <v>78</v>
      </c>
      <c r="V57" s="11">
        <f t="shared" si="26"/>
        <v>153</v>
      </c>
      <c r="W57" s="12">
        <f t="shared" si="35"/>
        <v>24</v>
      </c>
      <c r="X57" s="12">
        <f t="shared" si="27"/>
        <v>24</v>
      </c>
      <c r="Y57" s="12">
        <f t="shared" si="8"/>
        <v>25</v>
      </c>
      <c r="Z57" s="12" t="str">
        <f t="shared" si="28"/>
        <v> </v>
      </c>
      <c r="AA57" s="12">
        <f t="shared" si="29"/>
        <v>25</v>
      </c>
      <c r="AB57" s="12">
        <f t="shared" si="36"/>
        <v>25</v>
      </c>
      <c r="AC57" s="23"/>
      <c r="AD57" s="23"/>
      <c r="AE57" s="23"/>
      <c r="AF57" s="23"/>
      <c r="AG57" s="23"/>
      <c r="AH57" s="23"/>
      <c r="AI57" s="6">
        <v>80</v>
      </c>
      <c r="AJ57" s="7">
        <v>22.24</v>
      </c>
      <c r="AK57" s="13">
        <f t="shared" si="18"/>
        <v>3.5971223021582737</v>
      </c>
      <c r="AL57" s="12">
        <f t="shared" si="37"/>
        <v>5</v>
      </c>
      <c r="AM57" s="12">
        <f t="shared" si="19"/>
        <v>5</v>
      </c>
      <c r="AN57" s="12">
        <f t="shared" si="20"/>
        <v>6</v>
      </c>
      <c r="AO57" s="12" t="str">
        <f t="shared" si="30"/>
        <v> </v>
      </c>
      <c r="AP57" s="12">
        <f t="shared" si="31"/>
        <v>6</v>
      </c>
      <c r="AQ57" s="12">
        <f t="shared" si="38"/>
        <v>6</v>
      </c>
      <c r="AR57" s="23"/>
      <c r="AS57" s="23"/>
      <c r="AT57" s="23"/>
      <c r="AU57" s="23"/>
      <c r="AV57" s="23"/>
      <c r="AW57" s="23"/>
      <c r="AX57" s="14">
        <f t="shared" si="21"/>
        <v>331.59712230215825</v>
      </c>
      <c r="AY57" s="12">
        <f t="shared" si="39"/>
        <v>35</v>
      </c>
      <c r="AZ57" s="24"/>
      <c r="BA57" s="23"/>
      <c r="BB57" s="4"/>
    </row>
    <row r="58" spans="1:54" ht="15.75" customHeight="1">
      <c r="A58" s="25"/>
      <c r="B58" s="19" t="s">
        <v>34</v>
      </c>
      <c r="C58" s="20"/>
      <c r="D58" s="6">
        <v>95</v>
      </c>
      <c r="E58" s="6">
        <v>90</v>
      </c>
      <c r="F58" s="6">
        <v>78</v>
      </c>
      <c r="G58" s="11">
        <f t="shared" si="23"/>
        <v>263</v>
      </c>
      <c r="H58" s="12">
        <f t="shared" si="33"/>
        <v>20</v>
      </c>
      <c r="I58" s="12">
        <f t="shared" si="22"/>
        <v>20</v>
      </c>
      <c r="J58" s="12">
        <f t="shared" si="17"/>
        <v>21</v>
      </c>
      <c r="K58" s="12" t="str">
        <f t="shared" si="24"/>
        <v> </v>
      </c>
      <c r="L58" s="12">
        <f t="shared" si="25"/>
        <v>21</v>
      </c>
      <c r="M58" s="12">
        <f t="shared" si="34"/>
        <v>21</v>
      </c>
      <c r="N58" s="23"/>
      <c r="O58" s="23"/>
      <c r="P58" s="23"/>
      <c r="Q58" s="23"/>
      <c r="R58" s="23"/>
      <c r="S58" s="23"/>
      <c r="T58" s="6">
        <v>87</v>
      </c>
      <c r="U58" s="6">
        <v>86</v>
      </c>
      <c r="V58" s="11">
        <f t="shared" si="26"/>
        <v>173</v>
      </c>
      <c r="W58" s="12">
        <f t="shared" si="35"/>
        <v>5</v>
      </c>
      <c r="X58" s="12">
        <f t="shared" si="27"/>
        <v>5</v>
      </c>
      <c r="Y58" s="12">
        <f t="shared" si="8"/>
        <v>6</v>
      </c>
      <c r="Z58" s="12" t="str">
        <f t="shared" si="28"/>
        <v> </v>
      </c>
      <c r="AA58" s="12">
        <f t="shared" si="29"/>
        <v>6</v>
      </c>
      <c r="AB58" s="12">
        <f t="shared" si="36"/>
        <v>6</v>
      </c>
      <c r="AC58" s="23"/>
      <c r="AD58" s="23"/>
      <c r="AE58" s="23"/>
      <c r="AF58" s="23"/>
      <c r="AG58" s="23"/>
      <c r="AH58" s="23"/>
      <c r="AI58" s="6">
        <v>84</v>
      </c>
      <c r="AJ58" s="7">
        <v>18.89</v>
      </c>
      <c r="AK58" s="13">
        <f t="shared" si="18"/>
        <v>4.4467972472207515</v>
      </c>
      <c r="AL58" s="12">
        <f t="shared" si="37"/>
        <v>1</v>
      </c>
      <c r="AM58" s="12" t="str">
        <f t="shared" si="19"/>
        <v>0</v>
      </c>
      <c r="AN58" s="12" t="str">
        <f t="shared" si="20"/>
        <v>0</v>
      </c>
      <c r="AO58" s="12" t="str">
        <f t="shared" si="30"/>
        <v> </v>
      </c>
      <c r="AP58" s="12" t="str">
        <f t="shared" si="31"/>
        <v>0</v>
      </c>
      <c r="AQ58" s="12" t="str">
        <f t="shared" si="38"/>
        <v>0</v>
      </c>
      <c r="AR58" s="23"/>
      <c r="AS58" s="23"/>
      <c r="AT58" s="23"/>
      <c r="AU58" s="23"/>
      <c r="AV58" s="23"/>
      <c r="AW58" s="23"/>
      <c r="AX58" s="14">
        <f t="shared" si="21"/>
        <v>440.44679724722073</v>
      </c>
      <c r="AY58" s="12">
        <f t="shared" si="39"/>
        <v>11</v>
      </c>
      <c r="AZ58" s="24"/>
      <c r="BA58" s="23"/>
      <c r="BB58" s="4"/>
    </row>
    <row r="59" spans="1:54" ht="15.75" customHeight="1">
      <c r="A59" s="25"/>
      <c r="B59" s="19" t="s">
        <v>83</v>
      </c>
      <c r="C59" s="20"/>
      <c r="D59" s="6">
        <v>92</v>
      </c>
      <c r="E59" s="6">
        <v>67</v>
      </c>
      <c r="F59" s="6">
        <v>57</v>
      </c>
      <c r="G59" s="11">
        <f t="shared" si="23"/>
        <v>216</v>
      </c>
      <c r="H59" s="12">
        <f t="shared" si="33"/>
        <v>38</v>
      </c>
      <c r="I59" s="12">
        <f t="shared" si="22"/>
        <v>38</v>
      </c>
      <c r="J59" s="12">
        <f t="shared" si="17"/>
        <v>39</v>
      </c>
      <c r="K59" s="12" t="str">
        <f t="shared" si="24"/>
        <v> </v>
      </c>
      <c r="L59" s="12">
        <f t="shared" si="25"/>
        <v>39</v>
      </c>
      <c r="M59" s="12">
        <f t="shared" si="34"/>
        <v>39</v>
      </c>
      <c r="N59" s="23"/>
      <c r="O59" s="23"/>
      <c r="P59" s="23"/>
      <c r="Q59" s="23"/>
      <c r="R59" s="23"/>
      <c r="S59" s="23"/>
      <c r="T59" s="6">
        <v>82</v>
      </c>
      <c r="U59" s="6">
        <v>91</v>
      </c>
      <c r="V59" s="11">
        <f t="shared" si="26"/>
        <v>173</v>
      </c>
      <c r="W59" s="12">
        <f t="shared" si="35"/>
        <v>5</v>
      </c>
      <c r="X59" s="12">
        <f t="shared" si="27"/>
        <v>5</v>
      </c>
      <c r="Y59" s="12">
        <f t="shared" si="8"/>
        <v>6</v>
      </c>
      <c r="Z59" s="12" t="str">
        <f t="shared" si="28"/>
        <v> </v>
      </c>
      <c r="AA59" s="12">
        <f t="shared" si="29"/>
        <v>6</v>
      </c>
      <c r="AB59" s="12">
        <f t="shared" si="36"/>
        <v>6</v>
      </c>
      <c r="AC59" s="23"/>
      <c r="AD59" s="23"/>
      <c r="AE59" s="23"/>
      <c r="AF59" s="23"/>
      <c r="AG59" s="23"/>
      <c r="AH59" s="23"/>
      <c r="AI59" s="6">
        <v>78</v>
      </c>
      <c r="AJ59" s="7">
        <v>23.12</v>
      </c>
      <c r="AK59" s="13">
        <f t="shared" si="18"/>
        <v>3.3737024221453287</v>
      </c>
      <c r="AL59" s="12">
        <f t="shared" si="37"/>
        <v>6</v>
      </c>
      <c r="AM59" s="12">
        <f t="shared" si="19"/>
        <v>6</v>
      </c>
      <c r="AN59" s="12">
        <f t="shared" si="20"/>
        <v>7</v>
      </c>
      <c r="AO59" s="12" t="str">
        <f t="shared" si="30"/>
        <v> </v>
      </c>
      <c r="AP59" s="12">
        <f t="shared" si="31"/>
        <v>7</v>
      </c>
      <c r="AQ59" s="12">
        <f t="shared" si="38"/>
        <v>7</v>
      </c>
      <c r="AR59" s="23"/>
      <c r="AS59" s="23"/>
      <c r="AT59" s="23"/>
      <c r="AU59" s="23"/>
      <c r="AV59" s="23"/>
      <c r="AW59" s="23"/>
      <c r="AX59" s="14">
        <f t="shared" si="21"/>
        <v>392.37370242214536</v>
      </c>
      <c r="AY59" s="12">
        <f t="shared" si="39"/>
        <v>26</v>
      </c>
      <c r="AZ59" s="24"/>
      <c r="BA59" s="23"/>
      <c r="BB59" s="4"/>
    </row>
    <row r="60" spans="1:54" ht="15.75" customHeight="1" hidden="1">
      <c r="A60" s="25"/>
      <c r="B60" s="21"/>
      <c r="C60" s="22"/>
      <c r="D60" s="6"/>
      <c r="E60" s="6"/>
      <c r="F60" s="6"/>
      <c r="G60" s="11">
        <f t="shared" si="23"/>
        <v>0</v>
      </c>
      <c r="H60" s="12" t="str">
        <f t="shared" si="33"/>
        <v> </v>
      </c>
      <c r="I60" s="12" t="str">
        <f t="shared" si="22"/>
        <v> </v>
      </c>
      <c r="J60" s="12" t="str">
        <f t="shared" si="17"/>
        <v> </v>
      </c>
      <c r="K60" s="12" t="str">
        <f t="shared" si="24"/>
        <v>46</v>
      </c>
      <c r="L60" s="12" t="str">
        <f t="shared" si="25"/>
        <v>46</v>
      </c>
      <c r="M60" s="12">
        <f t="shared" si="34"/>
        <v>46</v>
      </c>
      <c r="N60" s="23">
        <f>SUM(M60:M63)</f>
        <v>184</v>
      </c>
      <c r="O60" s="23" t="str">
        <f>IF(L60=" "," ",L60)</f>
        <v>46</v>
      </c>
      <c r="P60" s="23" t="str">
        <f>IF(L61=" "," ",L61)</f>
        <v>46</v>
      </c>
      <c r="Q60" s="23" t="str">
        <f>IF(L62=" "," ",L62)</f>
        <v>46</v>
      </c>
      <c r="R60" s="23" t="str">
        <f>IF(L63=" "," ",L63)</f>
        <v>46</v>
      </c>
      <c r="S60" s="23">
        <f>IF(N60=0," ",RANK(N60,N$8:N$107,1))</f>
        <v>13</v>
      </c>
      <c r="T60" s="6"/>
      <c r="U60" s="6"/>
      <c r="V60" s="11">
        <f t="shared" si="26"/>
        <v>0</v>
      </c>
      <c r="W60" s="12" t="str">
        <f t="shared" si="35"/>
        <v> </v>
      </c>
      <c r="X60" s="12" t="str">
        <f t="shared" si="27"/>
        <v> </v>
      </c>
      <c r="Y60" s="12" t="str">
        <f t="shared" si="8"/>
        <v> </v>
      </c>
      <c r="Z60" s="12" t="str">
        <f t="shared" si="28"/>
        <v>46</v>
      </c>
      <c r="AA60" s="12" t="str">
        <f t="shared" si="29"/>
        <v>46</v>
      </c>
      <c r="AB60" s="12">
        <f t="shared" si="36"/>
        <v>47</v>
      </c>
      <c r="AC60" s="23">
        <f>SUM(AB60:AB63)</f>
        <v>188</v>
      </c>
      <c r="AD60" s="23" t="str">
        <f>IF(AA60=" "," ",AA60)</f>
        <v>46</v>
      </c>
      <c r="AE60" s="23" t="str">
        <f>IF(AA61=" "," ",AA61)</f>
        <v>46</v>
      </c>
      <c r="AF60" s="23" t="str">
        <f>IF(AA62=" "," ",AA62)</f>
        <v>46</v>
      </c>
      <c r="AG60" s="23" t="str">
        <f>IF(AA63=" "," ",AA63)</f>
        <v>46</v>
      </c>
      <c r="AH60" s="23">
        <f>IF(AC60=0," ",RANK(AC60,AC$8:AC$107,1))</f>
        <v>13</v>
      </c>
      <c r="AI60" s="6"/>
      <c r="AJ60" s="7"/>
      <c r="AK60" s="13">
        <f t="shared" si="18"/>
        <v>0</v>
      </c>
      <c r="AL60" s="12" t="str">
        <f t="shared" si="37"/>
        <v> </v>
      </c>
      <c r="AM60" s="12" t="str">
        <f t="shared" si="19"/>
        <v> </v>
      </c>
      <c r="AN60" s="12" t="str">
        <f t="shared" si="20"/>
        <v> </v>
      </c>
      <c r="AO60" s="12" t="str">
        <f t="shared" si="30"/>
        <v>46</v>
      </c>
      <c r="AP60" s="12" t="str">
        <f t="shared" si="31"/>
        <v>46</v>
      </c>
      <c r="AQ60" s="12">
        <f t="shared" si="38"/>
        <v>45</v>
      </c>
      <c r="AR60" s="23">
        <f>SUM(AQ60:AQ63)</f>
        <v>180</v>
      </c>
      <c r="AS60" s="23" t="str">
        <f>IF(AP60=" "," ",AP60)</f>
        <v>46</v>
      </c>
      <c r="AT60" s="23" t="str">
        <f>IF(AP61=" "," ",AP61)</f>
        <v>46</v>
      </c>
      <c r="AU60" s="23" t="str">
        <f>IF(AP62=" "," ",AP62)</f>
        <v>46</v>
      </c>
      <c r="AV60" s="23" t="str">
        <f>IF(AP63=" "," ",AP63)</f>
        <v>46</v>
      </c>
      <c r="AW60" s="23">
        <f>IF(AR60=0," ",RANK(AR60,AR$8:AR$107,1))</f>
        <v>12</v>
      </c>
      <c r="AX60" s="14">
        <f t="shared" si="21"/>
        <v>0</v>
      </c>
      <c r="AY60" s="12" t="str">
        <f t="shared" si="39"/>
        <v> </v>
      </c>
      <c r="AZ60" s="24">
        <f>N60+AC60+AR60</f>
        <v>552</v>
      </c>
      <c r="BA60" s="23">
        <f>IF(AZ60=0,0,RANK(AZ60,AZ$8:AZ$107,1))</f>
        <v>13</v>
      </c>
      <c r="BB60" s="4"/>
    </row>
    <row r="61" spans="1:54" ht="15.75" customHeight="1" hidden="1">
      <c r="A61" s="25"/>
      <c r="B61" s="21"/>
      <c r="C61" s="22"/>
      <c r="D61" s="6"/>
      <c r="E61" s="6"/>
      <c r="F61" s="6"/>
      <c r="G61" s="11">
        <f t="shared" si="23"/>
        <v>0</v>
      </c>
      <c r="H61" s="12" t="str">
        <f t="shared" si="33"/>
        <v> </v>
      </c>
      <c r="I61" s="12" t="str">
        <f t="shared" si="22"/>
        <v> </v>
      </c>
      <c r="J61" s="12" t="str">
        <f t="shared" si="17"/>
        <v> </v>
      </c>
      <c r="K61" s="12" t="str">
        <f t="shared" si="24"/>
        <v>46</v>
      </c>
      <c r="L61" s="12" t="str">
        <f t="shared" si="25"/>
        <v>46</v>
      </c>
      <c r="M61" s="12">
        <f t="shared" si="34"/>
        <v>46</v>
      </c>
      <c r="N61" s="23"/>
      <c r="O61" s="23"/>
      <c r="P61" s="23"/>
      <c r="Q61" s="23"/>
      <c r="R61" s="23"/>
      <c r="S61" s="23"/>
      <c r="T61" s="6"/>
      <c r="U61" s="6"/>
      <c r="V61" s="11">
        <f t="shared" si="26"/>
        <v>0</v>
      </c>
      <c r="W61" s="12" t="str">
        <f t="shared" si="35"/>
        <v> </v>
      </c>
      <c r="X61" s="12" t="str">
        <f t="shared" si="27"/>
        <v> </v>
      </c>
      <c r="Y61" s="12" t="str">
        <f t="shared" si="8"/>
        <v> </v>
      </c>
      <c r="Z61" s="12" t="str">
        <f t="shared" si="28"/>
        <v>46</v>
      </c>
      <c r="AA61" s="12" t="str">
        <f t="shared" si="29"/>
        <v>46</v>
      </c>
      <c r="AB61" s="12">
        <f t="shared" si="36"/>
        <v>47</v>
      </c>
      <c r="AC61" s="23"/>
      <c r="AD61" s="23"/>
      <c r="AE61" s="23"/>
      <c r="AF61" s="23"/>
      <c r="AG61" s="23"/>
      <c r="AH61" s="23"/>
      <c r="AI61" s="6"/>
      <c r="AJ61" s="7"/>
      <c r="AK61" s="13">
        <f t="shared" si="18"/>
        <v>0</v>
      </c>
      <c r="AL61" s="12" t="str">
        <f t="shared" si="37"/>
        <v> </v>
      </c>
      <c r="AM61" s="12" t="str">
        <f t="shared" si="19"/>
        <v> </v>
      </c>
      <c r="AN61" s="12" t="str">
        <f t="shared" si="20"/>
        <v> </v>
      </c>
      <c r="AO61" s="12" t="str">
        <f t="shared" si="30"/>
        <v>46</v>
      </c>
      <c r="AP61" s="12" t="str">
        <f t="shared" si="31"/>
        <v>46</v>
      </c>
      <c r="AQ61" s="12">
        <f t="shared" si="38"/>
        <v>45</v>
      </c>
      <c r="AR61" s="23"/>
      <c r="AS61" s="23"/>
      <c r="AT61" s="23"/>
      <c r="AU61" s="23"/>
      <c r="AV61" s="23"/>
      <c r="AW61" s="23"/>
      <c r="AX61" s="14">
        <f t="shared" si="21"/>
        <v>0</v>
      </c>
      <c r="AY61" s="12" t="str">
        <f t="shared" si="39"/>
        <v> </v>
      </c>
      <c r="AZ61" s="24"/>
      <c r="BA61" s="23"/>
      <c r="BB61" s="4"/>
    </row>
    <row r="62" spans="1:54" ht="15.75" customHeight="1" hidden="1">
      <c r="A62" s="25"/>
      <c r="B62" s="19"/>
      <c r="C62" s="20"/>
      <c r="D62" s="6"/>
      <c r="E62" s="6"/>
      <c r="F62" s="6"/>
      <c r="G62" s="11">
        <f t="shared" si="23"/>
        <v>0</v>
      </c>
      <c r="H62" s="12" t="str">
        <f t="shared" si="33"/>
        <v> </v>
      </c>
      <c r="I62" s="12" t="str">
        <f t="shared" si="22"/>
        <v> </v>
      </c>
      <c r="J62" s="12" t="str">
        <f t="shared" si="17"/>
        <v> </v>
      </c>
      <c r="K62" s="12" t="str">
        <f t="shared" si="24"/>
        <v>46</v>
      </c>
      <c r="L62" s="12" t="str">
        <f t="shared" si="25"/>
        <v>46</v>
      </c>
      <c r="M62" s="12">
        <f t="shared" si="34"/>
        <v>46</v>
      </c>
      <c r="N62" s="23"/>
      <c r="O62" s="23"/>
      <c r="P62" s="23"/>
      <c r="Q62" s="23"/>
      <c r="R62" s="23"/>
      <c r="S62" s="23"/>
      <c r="T62" s="6"/>
      <c r="U62" s="6"/>
      <c r="V62" s="11">
        <f t="shared" si="26"/>
        <v>0</v>
      </c>
      <c r="W62" s="12" t="str">
        <f t="shared" si="35"/>
        <v> </v>
      </c>
      <c r="X62" s="12" t="str">
        <f t="shared" si="27"/>
        <v> </v>
      </c>
      <c r="Y62" s="12" t="str">
        <f t="shared" si="8"/>
        <v> </v>
      </c>
      <c r="Z62" s="12" t="str">
        <f t="shared" si="28"/>
        <v>46</v>
      </c>
      <c r="AA62" s="12" t="str">
        <f t="shared" si="29"/>
        <v>46</v>
      </c>
      <c r="AB62" s="12">
        <f t="shared" si="36"/>
        <v>47</v>
      </c>
      <c r="AC62" s="23"/>
      <c r="AD62" s="23"/>
      <c r="AE62" s="23"/>
      <c r="AF62" s="23"/>
      <c r="AG62" s="23"/>
      <c r="AH62" s="23"/>
      <c r="AI62" s="6"/>
      <c r="AJ62" s="7"/>
      <c r="AK62" s="13">
        <f t="shared" si="18"/>
        <v>0</v>
      </c>
      <c r="AL62" s="12" t="str">
        <f t="shared" si="37"/>
        <v> </v>
      </c>
      <c r="AM62" s="12" t="str">
        <f t="shared" si="19"/>
        <v> </v>
      </c>
      <c r="AN62" s="12" t="str">
        <f t="shared" si="20"/>
        <v> </v>
      </c>
      <c r="AO62" s="12" t="str">
        <f t="shared" si="30"/>
        <v>46</v>
      </c>
      <c r="AP62" s="12" t="str">
        <f t="shared" si="31"/>
        <v>46</v>
      </c>
      <c r="AQ62" s="12">
        <f t="shared" si="38"/>
        <v>45</v>
      </c>
      <c r="AR62" s="23"/>
      <c r="AS62" s="23"/>
      <c r="AT62" s="23"/>
      <c r="AU62" s="23"/>
      <c r="AV62" s="23"/>
      <c r="AW62" s="23"/>
      <c r="AX62" s="14">
        <f t="shared" si="21"/>
        <v>0</v>
      </c>
      <c r="AY62" s="12" t="str">
        <f t="shared" si="39"/>
        <v> </v>
      </c>
      <c r="AZ62" s="24"/>
      <c r="BA62" s="23"/>
      <c r="BB62" s="4"/>
    </row>
    <row r="63" spans="1:54" ht="15.75" customHeight="1" hidden="1">
      <c r="A63" s="25"/>
      <c r="B63" s="19"/>
      <c r="C63" s="20"/>
      <c r="D63" s="6"/>
      <c r="E63" s="6"/>
      <c r="F63" s="6"/>
      <c r="G63" s="11">
        <f t="shared" si="23"/>
        <v>0</v>
      </c>
      <c r="H63" s="12" t="str">
        <f t="shared" si="33"/>
        <v> </v>
      </c>
      <c r="I63" s="12" t="str">
        <f t="shared" si="22"/>
        <v> </v>
      </c>
      <c r="J63" s="12" t="str">
        <f t="shared" si="17"/>
        <v> </v>
      </c>
      <c r="K63" s="12" t="str">
        <f t="shared" si="24"/>
        <v>46</v>
      </c>
      <c r="L63" s="12" t="str">
        <f t="shared" si="25"/>
        <v>46</v>
      </c>
      <c r="M63" s="12">
        <f t="shared" si="34"/>
        <v>46</v>
      </c>
      <c r="N63" s="23"/>
      <c r="O63" s="23"/>
      <c r="P63" s="23"/>
      <c r="Q63" s="23"/>
      <c r="R63" s="23"/>
      <c r="S63" s="23"/>
      <c r="T63" s="6"/>
      <c r="U63" s="6"/>
      <c r="V63" s="11">
        <f t="shared" si="26"/>
        <v>0</v>
      </c>
      <c r="W63" s="12" t="str">
        <f t="shared" si="35"/>
        <v> </v>
      </c>
      <c r="X63" s="12" t="str">
        <f t="shared" si="27"/>
        <v> </v>
      </c>
      <c r="Y63" s="12" t="str">
        <f t="shared" si="8"/>
        <v> </v>
      </c>
      <c r="Z63" s="12" t="str">
        <f t="shared" si="28"/>
        <v>46</v>
      </c>
      <c r="AA63" s="12" t="str">
        <f t="shared" si="29"/>
        <v>46</v>
      </c>
      <c r="AB63" s="12">
        <f t="shared" si="36"/>
        <v>47</v>
      </c>
      <c r="AC63" s="23"/>
      <c r="AD63" s="23"/>
      <c r="AE63" s="23"/>
      <c r="AF63" s="23"/>
      <c r="AG63" s="23"/>
      <c r="AH63" s="23"/>
      <c r="AI63" s="6"/>
      <c r="AJ63" s="7"/>
      <c r="AK63" s="13">
        <f t="shared" si="18"/>
        <v>0</v>
      </c>
      <c r="AL63" s="12" t="str">
        <f t="shared" si="37"/>
        <v> </v>
      </c>
      <c r="AM63" s="12" t="str">
        <f t="shared" si="19"/>
        <v> </v>
      </c>
      <c r="AN63" s="12" t="str">
        <f t="shared" si="20"/>
        <v> </v>
      </c>
      <c r="AO63" s="12" t="str">
        <f t="shared" si="30"/>
        <v>46</v>
      </c>
      <c r="AP63" s="12" t="str">
        <f t="shared" si="31"/>
        <v>46</v>
      </c>
      <c r="AQ63" s="12">
        <f t="shared" si="38"/>
        <v>45</v>
      </c>
      <c r="AR63" s="23"/>
      <c r="AS63" s="23"/>
      <c r="AT63" s="23"/>
      <c r="AU63" s="23"/>
      <c r="AV63" s="23"/>
      <c r="AW63" s="23"/>
      <c r="AX63" s="14">
        <f t="shared" si="21"/>
        <v>0</v>
      </c>
      <c r="AY63" s="12" t="str">
        <f t="shared" si="39"/>
        <v> </v>
      </c>
      <c r="AZ63" s="24"/>
      <c r="BA63" s="23"/>
      <c r="BB63" s="4"/>
    </row>
    <row r="64" spans="1:54" ht="15.75" customHeight="1" hidden="1">
      <c r="A64" s="25"/>
      <c r="B64" s="21"/>
      <c r="C64" s="22"/>
      <c r="D64" s="6"/>
      <c r="E64" s="6"/>
      <c r="F64" s="6"/>
      <c r="G64" s="11">
        <f t="shared" si="23"/>
        <v>0</v>
      </c>
      <c r="H64" s="12" t="str">
        <f t="shared" si="33"/>
        <v> </v>
      </c>
      <c r="I64" s="12" t="str">
        <f t="shared" si="22"/>
        <v> </v>
      </c>
      <c r="J64" s="12" t="str">
        <f t="shared" si="17"/>
        <v> </v>
      </c>
      <c r="K64" s="12" t="str">
        <f t="shared" si="24"/>
        <v>46</v>
      </c>
      <c r="L64" s="12" t="str">
        <f t="shared" si="25"/>
        <v>46</v>
      </c>
      <c r="M64" s="12">
        <f t="shared" si="34"/>
        <v>46</v>
      </c>
      <c r="N64" s="23">
        <f>SUM(M64:M67)</f>
        <v>184</v>
      </c>
      <c r="O64" s="23" t="str">
        <f>IF(L64=" "," ",L64)</f>
        <v>46</v>
      </c>
      <c r="P64" s="23" t="str">
        <f>IF(L65=" "," ",L65)</f>
        <v>46</v>
      </c>
      <c r="Q64" s="23" t="str">
        <f>IF(L66=" "," ",L66)</f>
        <v>46</v>
      </c>
      <c r="R64" s="23" t="str">
        <f>IF(L67=" "," ",L67)</f>
        <v>46</v>
      </c>
      <c r="S64" s="23">
        <f>IF(N64=0," ",RANK(N64,N$8:N$107,1))</f>
        <v>13</v>
      </c>
      <c r="T64" s="6"/>
      <c r="U64" s="6"/>
      <c r="V64" s="11">
        <f t="shared" si="26"/>
        <v>0</v>
      </c>
      <c r="W64" s="12" t="str">
        <f t="shared" si="35"/>
        <v> </v>
      </c>
      <c r="X64" s="12" t="str">
        <f t="shared" si="27"/>
        <v> </v>
      </c>
      <c r="Y64" s="12" t="str">
        <f t="shared" si="8"/>
        <v> </v>
      </c>
      <c r="Z64" s="12" t="str">
        <f t="shared" si="28"/>
        <v>46</v>
      </c>
      <c r="AA64" s="12" t="str">
        <f t="shared" si="29"/>
        <v>46</v>
      </c>
      <c r="AB64" s="12">
        <f t="shared" si="36"/>
        <v>47</v>
      </c>
      <c r="AC64" s="23">
        <f>SUM(AB64:AB67)</f>
        <v>188</v>
      </c>
      <c r="AD64" s="23" t="str">
        <f>IF(AA64=" "," ",AA64)</f>
        <v>46</v>
      </c>
      <c r="AE64" s="23" t="str">
        <f>IF(AA65=" "," ",AA65)</f>
        <v>46</v>
      </c>
      <c r="AF64" s="23" t="str">
        <f>IF(AA66=" "," ",AA66)</f>
        <v>46</v>
      </c>
      <c r="AG64" s="23" t="str">
        <f>IF(AA67=" "," ",AA67)</f>
        <v>46</v>
      </c>
      <c r="AH64" s="23">
        <f>IF(AC64=0," ",RANK(AC64,AC$8:AC$107,1))</f>
        <v>13</v>
      </c>
      <c r="AI64" s="6"/>
      <c r="AJ64" s="7"/>
      <c r="AK64" s="13">
        <f t="shared" si="18"/>
        <v>0</v>
      </c>
      <c r="AL64" s="12" t="str">
        <f t="shared" si="37"/>
        <v> </v>
      </c>
      <c r="AM64" s="12" t="str">
        <f t="shared" si="19"/>
        <v> </v>
      </c>
      <c r="AN64" s="12" t="str">
        <f t="shared" si="20"/>
        <v> </v>
      </c>
      <c r="AO64" s="12" t="str">
        <f t="shared" si="30"/>
        <v>46</v>
      </c>
      <c r="AP64" s="12" t="str">
        <f t="shared" si="31"/>
        <v>46</v>
      </c>
      <c r="AQ64" s="12">
        <f t="shared" si="38"/>
        <v>45</v>
      </c>
      <c r="AR64" s="23">
        <f>SUM(AQ64:AQ67)</f>
        <v>180</v>
      </c>
      <c r="AS64" s="23" t="str">
        <f>IF(AP64=" "," ",AP64)</f>
        <v>46</v>
      </c>
      <c r="AT64" s="23" t="str">
        <f>IF(AP65=" "," ",AP65)</f>
        <v>46</v>
      </c>
      <c r="AU64" s="23" t="str">
        <f>IF(AP66=" "," ",AP66)</f>
        <v>46</v>
      </c>
      <c r="AV64" s="23" t="str">
        <f>IF(AP67=" "," ",AP67)</f>
        <v>46</v>
      </c>
      <c r="AW64" s="23">
        <f>IF(AR64=0," ",RANK(AR64,AR$8:AR$107,1))</f>
        <v>12</v>
      </c>
      <c r="AX64" s="14">
        <f t="shared" si="21"/>
        <v>0</v>
      </c>
      <c r="AY64" s="12" t="str">
        <f t="shared" si="39"/>
        <v> </v>
      </c>
      <c r="AZ64" s="24">
        <f>N64+AC64+AR64</f>
        <v>552</v>
      </c>
      <c r="BA64" s="23">
        <f>IF(AZ64=0,0,RANK(AZ64,AZ$8:AZ$107,1))</f>
        <v>13</v>
      </c>
      <c r="BB64" s="4"/>
    </row>
    <row r="65" spans="1:54" ht="15.75" customHeight="1" hidden="1">
      <c r="A65" s="25"/>
      <c r="B65" s="21"/>
      <c r="C65" s="22"/>
      <c r="D65" s="6"/>
      <c r="E65" s="6"/>
      <c r="F65" s="6"/>
      <c r="G65" s="11">
        <f t="shared" si="23"/>
        <v>0</v>
      </c>
      <c r="H65" s="12" t="str">
        <f t="shared" si="33"/>
        <v> </v>
      </c>
      <c r="I65" s="12" t="str">
        <f t="shared" si="22"/>
        <v> </v>
      </c>
      <c r="J65" s="12" t="str">
        <f t="shared" si="17"/>
        <v> </v>
      </c>
      <c r="K65" s="12" t="str">
        <f t="shared" si="24"/>
        <v>46</v>
      </c>
      <c r="L65" s="12" t="str">
        <f t="shared" si="25"/>
        <v>46</v>
      </c>
      <c r="M65" s="12">
        <f t="shared" si="34"/>
        <v>46</v>
      </c>
      <c r="N65" s="23"/>
      <c r="O65" s="23"/>
      <c r="P65" s="23"/>
      <c r="Q65" s="23"/>
      <c r="R65" s="23"/>
      <c r="S65" s="23"/>
      <c r="T65" s="6"/>
      <c r="U65" s="6"/>
      <c r="V65" s="11">
        <f t="shared" si="26"/>
        <v>0</v>
      </c>
      <c r="W65" s="12" t="str">
        <f t="shared" si="35"/>
        <v> </v>
      </c>
      <c r="X65" s="12" t="str">
        <f t="shared" si="27"/>
        <v> </v>
      </c>
      <c r="Y65" s="12" t="str">
        <f t="shared" si="8"/>
        <v> </v>
      </c>
      <c r="Z65" s="12" t="str">
        <f t="shared" si="28"/>
        <v>46</v>
      </c>
      <c r="AA65" s="12" t="str">
        <f t="shared" si="29"/>
        <v>46</v>
      </c>
      <c r="AB65" s="12">
        <f t="shared" si="36"/>
        <v>47</v>
      </c>
      <c r="AC65" s="23"/>
      <c r="AD65" s="23"/>
      <c r="AE65" s="23"/>
      <c r="AF65" s="23"/>
      <c r="AG65" s="23"/>
      <c r="AH65" s="23"/>
      <c r="AI65" s="6"/>
      <c r="AJ65" s="7"/>
      <c r="AK65" s="13">
        <f t="shared" si="18"/>
        <v>0</v>
      </c>
      <c r="AL65" s="12" t="str">
        <f t="shared" si="37"/>
        <v> </v>
      </c>
      <c r="AM65" s="12" t="str">
        <f t="shared" si="19"/>
        <v> </v>
      </c>
      <c r="AN65" s="12" t="str">
        <f t="shared" si="20"/>
        <v> </v>
      </c>
      <c r="AO65" s="12" t="str">
        <f t="shared" si="30"/>
        <v>46</v>
      </c>
      <c r="AP65" s="12" t="str">
        <f t="shared" si="31"/>
        <v>46</v>
      </c>
      <c r="AQ65" s="12">
        <f t="shared" si="38"/>
        <v>45</v>
      </c>
      <c r="AR65" s="23"/>
      <c r="AS65" s="23"/>
      <c r="AT65" s="23"/>
      <c r="AU65" s="23"/>
      <c r="AV65" s="23"/>
      <c r="AW65" s="23"/>
      <c r="AX65" s="14">
        <f t="shared" si="21"/>
        <v>0</v>
      </c>
      <c r="AY65" s="12" t="str">
        <f t="shared" si="39"/>
        <v> </v>
      </c>
      <c r="AZ65" s="24"/>
      <c r="BA65" s="23"/>
      <c r="BB65" s="4"/>
    </row>
    <row r="66" spans="1:54" ht="15.75" customHeight="1" hidden="1">
      <c r="A66" s="25"/>
      <c r="B66" s="19"/>
      <c r="C66" s="20"/>
      <c r="D66" s="6"/>
      <c r="E66" s="6"/>
      <c r="F66" s="6"/>
      <c r="G66" s="11">
        <f t="shared" si="23"/>
        <v>0</v>
      </c>
      <c r="H66" s="12" t="str">
        <f t="shared" si="33"/>
        <v> </v>
      </c>
      <c r="I66" s="12" t="str">
        <f t="shared" si="22"/>
        <v> </v>
      </c>
      <c r="J66" s="12" t="str">
        <f t="shared" si="17"/>
        <v> </v>
      </c>
      <c r="K66" s="12" t="str">
        <f t="shared" si="24"/>
        <v>46</v>
      </c>
      <c r="L66" s="12" t="str">
        <f t="shared" si="25"/>
        <v>46</v>
      </c>
      <c r="M66" s="12">
        <f t="shared" si="34"/>
        <v>46</v>
      </c>
      <c r="N66" s="23"/>
      <c r="O66" s="23"/>
      <c r="P66" s="23"/>
      <c r="Q66" s="23"/>
      <c r="R66" s="23"/>
      <c r="S66" s="23"/>
      <c r="T66" s="6"/>
      <c r="U66" s="6"/>
      <c r="V66" s="11">
        <f t="shared" si="26"/>
        <v>0</v>
      </c>
      <c r="W66" s="12" t="str">
        <f t="shared" si="35"/>
        <v> </v>
      </c>
      <c r="X66" s="12" t="str">
        <f t="shared" si="27"/>
        <v> </v>
      </c>
      <c r="Y66" s="12" t="str">
        <f t="shared" si="8"/>
        <v> </v>
      </c>
      <c r="Z66" s="12" t="str">
        <f t="shared" si="28"/>
        <v>46</v>
      </c>
      <c r="AA66" s="12" t="str">
        <f t="shared" si="29"/>
        <v>46</v>
      </c>
      <c r="AB66" s="12">
        <f t="shared" si="36"/>
        <v>47</v>
      </c>
      <c r="AC66" s="23"/>
      <c r="AD66" s="23"/>
      <c r="AE66" s="23"/>
      <c r="AF66" s="23"/>
      <c r="AG66" s="23"/>
      <c r="AH66" s="23"/>
      <c r="AI66" s="6"/>
      <c r="AJ66" s="7"/>
      <c r="AK66" s="13">
        <f t="shared" si="18"/>
        <v>0</v>
      </c>
      <c r="AL66" s="12" t="str">
        <f t="shared" si="37"/>
        <v> </v>
      </c>
      <c r="AM66" s="12" t="str">
        <f t="shared" si="19"/>
        <v> </v>
      </c>
      <c r="AN66" s="12" t="str">
        <f t="shared" si="20"/>
        <v> </v>
      </c>
      <c r="AO66" s="12" t="str">
        <f t="shared" si="30"/>
        <v>46</v>
      </c>
      <c r="AP66" s="12" t="str">
        <f t="shared" si="31"/>
        <v>46</v>
      </c>
      <c r="AQ66" s="12">
        <f t="shared" si="38"/>
        <v>45</v>
      </c>
      <c r="AR66" s="23"/>
      <c r="AS66" s="23"/>
      <c r="AT66" s="23"/>
      <c r="AU66" s="23"/>
      <c r="AV66" s="23"/>
      <c r="AW66" s="23"/>
      <c r="AX66" s="14">
        <f t="shared" si="21"/>
        <v>0</v>
      </c>
      <c r="AY66" s="12" t="str">
        <f t="shared" si="39"/>
        <v> </v>
      </c>
      <c r="AZ66" s="24"/>
      <c r="BA66" s="23"/>
      <c r="BB66" s="4"/>
    </row>
    <row r="67" spans="1:54" ht="15.75" customHeight="1" hidden="1">
      <c r="A67" s="25"/>
      <c r="B67" s="19"/>
      <c r="C67" s="20"/>
      <c r="D67" s="6"/>
      <c r="E67" s="6"/>
      <c r="F67" s="6"/>
      <c r="G67" s="11">
        <f t="shared" si="23"/>
        <v>0</v>
      </c>
      <c r="H67" s="12" t="str">
        <f t="shared" si="33"/>
        <v> </v>
      </c>
      <c r="I67" s="12" t="str">
        <f t="shared" si="22"/>
        <v> </v>
      </c>
      <c r="J67" s="12" t="str">
        <f t="shared" si="17"/>
        <v> </v>
      </c>
      <c r="K67" s="12" t="str">
        <f t="shared" si="24"/>
        <v>46</v>
      </c>
      <c r="L67" s="12" t="str">
        <f t="shared" si="25"/>
        <v>46</v>
      </c>
      <c r="M67" s="12">
        <f t="shared" si="34"/>
        <v>46</v>
      </c>
      <c r="N67" s="23"/>
      <c r="O67" s="23"/>
      <c r="P67" s="23"/>
      <c r="Q67" s="23"/>
      <c r="R67" s="23"/>
      <c r="S67" s="23"/>
      <c r="T67" s="6"/>
      <c r="U67" s="6"/>
      <c r="V67" s="11">
        <f t="shared" si="26"/>
        <v>0</v>
      </c>
      <c r="W67" s="12" t="str">
        <f t="shared" si="35"/>
        <v> </v>
      </c>
      <c r="X67" s="12" t="str">
        <f t="shared" si="27"/>
        <v> </v>
      </c>
      <c r="Y67" s="12" t="str">
        <f t="shared" si="8"/>
        <v> </v>
      </c>
      <c r="Z67" s="12" t="str">
        <f t="shared" si="28"/>
        <v>46</v>
      </c>
      <c r="AA67" s="12" t="str">
        <f t="shared" si="29"/>
        <v>46</v>
      </c>
      <c r="AB67" s="12">
        <f t="shared" si="36"/>
        <v>47</v>
      </c>
      <c r="AC67" s="23"/>
      <c r="AD67" s="23"/>
      <c r="AE67" s="23"/>
      <c r="AF67" s="23"/>
      <c r="AG67" s="23"/>
      <c r="AH67" s="23"/>
      <c r="AI67" s="6"/>
      <c r="AJ67" s="7"/>
      <c r="AK67" s="13">
        <f t="shared" si="18"/>
        <v>0</v>
      </c>
      <c r="AL67" s="12" t="str">
        <f t="shared" si="37"/>
        <v> </v>
      </c>
      <c r="AM67" s="12" t="str">
        <f t="shared" si="19"/>
        <v> </v>
      </c>
      <c r="AN67" s="12" t="str">
        <f t="shared" si="20"/>
        <v> </v>
      </c>
      <c r="AO67" s="12" t="str">
        <f t="shared" si="30"/>
        <v>46</v>
      </c>
      <c r="AP67" s="12" t="str">
        <f t="shared" si="31"/>
        <v>46</v>
      </c>
      <c r="AQ67" s="12">
        <f t="shared" si="38"/>
        <v>45</v>
      </c>
      <c r="AR67" s="23"/>
      <c r="AS67" s="23"/>
      <c r="AT67" s="23"/>
      <c r="AU67" s="23"/>
      <c r="AV67" s="23"/>
      <c r="AW67" s="23"/>
      <c r="AX67" s="14">
        <f t="shared" si="21"/>
        <v>0</v>
      </c>
      <c r="AY67" s="12" t="str">
        <f t="shared" si="39"/>
        <v> </v>
      </c>
      <c r="AZ67" s="24"/>
      <c r="BA67" s="23"/>
      <c r="BB67" s="4"/>
    </row>
    <row r="68" spans="1:54" ht="15.75" customHeight="1" hidden="1">
      <c r="A68" s="25"/>
      <c r="B68" s="21"/>
      <c r="C68" s="22"/>
      <c r="D68" s="6"/>
      <c r="E68" s="6"/>
      <c r="F68" s="6"/>
      <c r="G68" s="11">
        <f t="shared" si="23"/>
        <v>0</v>
      </c>
      <c r="H68" s="12" t="str">
        <f t="shared" si="33"/>
        <v> </v>
      </c>
      <c r="I68" s="12" t="str">
        <f t="shared" si="22"/>
        <v> </v>
      </c>
      <c r="J68" s="12" t="str">
        <f t="shared" si="17"/>
        <v> </v>
      </c>
      <c r="K68" s="12" t="str">
        <f t="shared" si="24"/>
        <v>46</v>
      </c>
      <c r="L68" s="12" t="str">
        <f t="shared" si="25"/>
        <v>46</v>
      </c>
      <c r="M68" s="12">
        <f t="shared" si="34"/>
        <v>46</v>
      </c>
      <c r="N68" s="23">
        <f>SUM(M68:M71)</f>
        <v>184</v>
      </c>
      <c r="O68" s="23" t="str">
        <f>IF(L68=" "," ",L68)</f>
        <v>46</v>
      </c>
      <c r="P68" s="23" t="str">
        <f>IF(L69=" "," ",L69)</f>
        <v>46</v>
      </c>
      <c r="Q68" s="23" t="e">
        <f>IF(#REF!=" "," ",#REF!)</f>
        <v>#REF!</v>
      </c>
      <c r="R68" s="23" t="str">
        <f>IF(L71=" "," ",L71)</f>
        <v>46</v>
      </c>
      <c r="S68" s="23">
        <f>IF(N68=0," ",RANK(N68,N$8:N$107,1))</f>
        <v>13</v>
      </c>
      <c r="T68" s="6"/>
      <c r="U68" s="6"/>
      <c r="V68" s="11">
        <f t="shared" si="26"/>
        <v>0</v>
      </c>
      <c r="W68" s="12" t="str">
        <f t="shared" si="35"/>
        <v> </v>
      </c>
      <c r="X68" s="12" t="str">
        <f t="shared" si="27"/>
        <v> </v>
      </c>
      <c r="Y68" s="12" t="str">
        <f t="shared" si="8"/>
        <v> </v>
      </c>
      <c r="Z68" s="12" t="str">
        <f t="shared" si="28"/>
        <v>46</v>
      </c>
      <c r="AA68" s="12" t="str">
        <f t="shared" si="29"/>
        <v>46</v>
      </c>
      <c r="AB68" s="12">
        <f t="shared" si="36"/>
        <v>47</v>
      </c>
      <c r="AC68" s="23">
        <f>SUM(AB68:AB71)</f>
        <v>188</v>
      </c>
      <c r="AD68" s="23" t="str">
        <f>IF(AA68=" "," ",AA68)</f>
        <v>46</v>
      </c>
      <c r="AE68" s="23" t="str">
        <f>IF(AA69=" "," ",AA69)</f>
        <v>46</v>
      </c>
      <c r="AF68" s="23" t="e">
        <f>IF(#REF!=" "," ",#REF!)</f>
        <v>#REF!</v>
      </c>
      <c r="AG68" s="23" t="str">
        <f>IF(AA71=" "," ",AA71)</f>
        <v>46</v>
      </c>
      <c r="AH68" s="23">
        <f>IF(AC68=0," ",RANK(AC68,AC$8:AC$107,1))</f>
        <v>13</v>
      </c>
      <c r="AI68" s="6"/>
      <c r="AJ68" s="7"/>
      <c r="AK68" s="13">
        <f t="shared" si="18"/>
        <v>0</v>
      </c>
      <c r="AL68" s="12" t="str">
        <f t="shared" si="37"/>
        <v> </v>
      </c>
      <c r="AM68" s="12" t="str">
        <f t="shared" si="19"/>
        <v> </v>
      </c>
      <c r="AN68" s="12" t="str">
        <f t="shared" si="20"/>
        <v> </v>
      </c>
      <c r="AO68" s="12" t="str">
        <f t="shared" si="30"/>
        <v>46</v>
      </c>
      <c r="AP68" s="12" t="str">
        <f t="shared" si="31"/>
        <v>46</v>
      </c>
      <c r="AQ68" s="12">
        <f t="shared" si="38"/>
        <v>45</v>
      </c>
      <c r="AR68" s="23">
        <f>SUM(AQ68:AQ71)</f>
        <v>180</v>
      </c>
      <c r="AS68" s="23" t="str">
        <f>IF(AP68=" "," ",AP68)</f>
        <v>46</v>
      </c>
      <c r="AT68" s="23" t="str">
        <f>IF(AP69=" "," ",AP69)</f>
        <v>46</v>
      </c>
      <c r="AU68" s="23" t="e">
        <f>IF(#REF!=" "," ",#REF!)</f>
        <v>#REF!</v>
      </c>
      <c r="AV68" s="23" t="str">
        <f>IF(AP71=" "," ",AP71)</f>
        <v>46</v>
      </c>
      <c r="AW68" s="23">
        <f>IF(AR68=0," ",RANK(AR68,AR$8:AR$107,1))</f>
        <v>12</v>
      </c>
      <c r="AX68" s="14">
        <f t="shared" si="21"/>
        <v>0</v>
      </c>
      <c r="AY68" s="12" t="str">
        <f t="shared" si="39"/>
        <v> </v>
      </c>
      <c r="AZ68" s="24">
        <f>N68+AC68+AR68</f>
        <v>552</v>
      </c>
      <c r="BA68" s="23">
        <f>IF(AZ68=0,0,RANK(AZ68,AZ$8:AZ$107,1))</f>
        <v>13</v>
      </c>
      <c r="BB68" s="4"/>
    </row>
    <row r="69" spans="1:54" ht="15.75" customHeight="1" hidden="1">
      <c r="A69" s="25"/>
      <c r="B69" s="21"/>
      <c r="C69" s="22"/>
      <c r="D69" s="6"/>
      <c r="E69" s="6"/>
      <c r="F69" s="6"/>
      <c r="G69" s="11">
        <f t="shared" si="23"/>
        <v>0</v>
      </c>
      <c r="H69" s="12" t="str">
        <f t="shared" si="33"/>
        <v> </v>
      </c>
      <c r="I69" s="12" t="str">
        <f t="shared" si="22"/>
        <v> </v>
      </c>
      <c r="J69" s="12" t="str">
        <f t="shared" si="17"/>
        <v> </v>
      </c>
      <c r="K69" s="12" t="str">
        <f t="shared" si="24"/>
        <v>46</v>
      </c>
      <c r="L69" s="12" t="str">
        <f t="shared" si="25"/>
        <v>46</v>
      </c>
      <c r="M69" s="12">
        <f t="shared" si="34"/>
        <v>46</v>
      </c>
      <c r="N69" s="23"/>
      <c r="O69" s="23"/>
      <c r="P69" s="23"/>
      <c r="Q69" s="23"/>
      <c r="R69" s="23"/>
      <c r="S69" s="23"/>
      <c r="T69" s="6"/>
      <c r="U69" s="6"/>
      <c r="V69" s="11">
        <f t="shared" si="26"/>
        <v>0</v>
      </c>
      <c r="W69" s="12" t="str">
        <f t="shared" si="35"/>
        <v> </v>
      </c>
      <c r="X69" s="12" t="str">
        <f t="shared" si="27"/>
        <v> </v>
      </c>
      <c r="Y69" s="12" t="str">
        <f t="shared" si="8"/>
        <v> </v>
      </c>
      <c r="Z69" s="12" t="str">
        <f t="shared" si="28"/>
        <v>46</v>
      </c>
      <c r="AA69" s="12" t="str">
        <f t="shared" si="29"/>
        <v>46</v>
      </c>
      <c r="AB69" s="12">
        <f t="shared" si="36"/>
        <v>47</v>
      </c>
      <c r="AC69" s="23"/>
      <c r="AD69" s="23"/>
      <c r="AE69" s="23"/>
      <c r="AF69" s="23"/>
      <c r="AG69" s="23"/>
      <c r="AH69" s="23"/>
      <c r="AI69" s="6"/>
      <c r="AJ69" s="7"/>
      <c r="AK69" s="13">
        <f t="shared" si="18"/>
        <v>0</v>
      </c>
      <c r="AL69" s="12" t="str">
        <f t="shared" si="37"/>
        <v> </v>
      </c>
      <c r="AM69" s="12" t="str">
        <f t="shared" si="19"/>
        <v> </v>
      </c>
      <c r="AN69" s="12" t="str">
        <f t="shared" si="20"/>
        <v> </v>
      </c>
      <c r="AO69" s="12" t="str">
        <f t="shared" si="30"/>
        <v>46</v>
      </c>
      <c r="AP69" s="12" t="str">
        <f t="shared" si="31"/>
        <v>46</v>
      </c>
      <c r="AQ69" s="12">
        <f t="shared" si="38"/>
        <v>45</v>
      </c>
      <c r="AR69" s="23"/>
      <c r="AS69" s="23"/>
      <c r="AT69" s="23"/>
      <c r="AU69" s="23"/>
      <c r="AV69" s="23"/>
      <c r="AW69" s="23"/>
      <c r="AX69" s="14">
        <f t="shared" si="21"/>
        <v>0</v>
      </c>
      <c r="AY69" s="12" t="str">
        <f t="shared" si="39"/>
        <v> </v>
      </c>
      <c r="AZ69" s="24"/>
      <c r="BA69" s="23"/>
      <c r="BB69" s="4"/>
    </row>
    <row r="70" spans="1:54" ht="15.75" customHeight="1" hidden="1">
      <c r="A70" s="25"/>
      <c r="B70" s="19"/>
      <c r="C70" s="20"/>
      <c r="D70" s="6"/>
      <c r="E70" s="6"/>
      <c r="F70" s="6"/>
      <c r="G70" s="11">
        <f t="shared" si="23"/>
        <v>0</v>
      </c>
      <c r="H70" s="12" t="str">
        <f t="shared" si="33"/>
        <v> </v>
      </c>
      <c r="I70" s="12" t="str">
        <f t="shared" si="22"/>
        <v> </v>
      </c>
      <c r="J70" s="12" t="str">
        <f t="shared" si="17"/>
        <v> </v>
      </c>
      <c r="K70" s="12" t="str">
        <f t="shared" si="24"/>
        <v>46</v>
      </c>
      <c r="L70" s="12" t="str">
        <f t="shared" si="25"/>
        <v>46</v>
      </c>
      <c r="M70" s="12">
        <f t="shared" si="34"/>
        <v>46</v>
      </c>
      <c r="N70" s="23"/>
      <c r="O70" s="23"/>
      <c r="P70" s="23"/>
      <c r="Q70" s="23"/>
      <c r="R70" s="23"/>
      <c r="S70" s="23"/>
      <c r="T70" s="6"/>
      <c r="U70" s="6"/>
      <c r="V70" s="11">
        <f t="shared" si="26"/>
        <v>0</v>
      </c>
      <c r="W70" s="12" t="str">
        <f t="shared" si="35"/>
        <v> </v>
      </c>
      <c r="X70" s="12" t="str">
        <f t="shared" si="27"/>
        <v> </v>
      </c>
      <c r="Y70" s="12" t="str">
        <f t="shared" si="8"/>
        <v> </v>
      </c>
      <c r="Z70" s="12" t="str">
        <f t="shared" si="28"/>
        <v>46</v>
      </c>
      <c r="AA70" s="12" t="str">
        <f t="shared" si="29"/>
        <v>46</v>
      </c>
      <c r="AB70" s="12">
        <f t="shared" si="36"/>
        <v>47</v>
      </c>
      <c r="AC70" s="23"/>
      <c r="AD70" s="23"/>
      <c r="AE70" s="23"/>
      <c r="AF70" s="23"/>
      <c r="AG70" s="23"/>
      <c r="AH70" s="23"/>
      <c r="AI70" s="6"/>
      <c r="AJ70" s="7"/>
      <c r="AK70" s="13">
        <f t="shared" si="18"/>
        <v>0</v>
      </c>
      <c r="AL70" s="12" t="str">
        <f t="shared" si="37"/>
        <v> </v>
      </c>
      <c r="AM70" s="12" t="str">
        <f t="shared" si="19"/>
        <v> </v>
      </c>
      <c r="AN70" s="12" t="str">
        <f t="shared" si="20"/>
        <v> </v>
      </c>
      <c r="AO70" s="12" t="str">
        <f t="shared" si="30"/>
        <v>46</v>
      </c>
      <c r="AP70" s="12" t="str">
        <f t="shared" si="31"/>
        <v>46</v>
      </c>
      <c r="AQ70" s="12">
        <f t="shared" si="38"/>
        <v>45</v>
      </c>
      <c r="AR70" s="23"/>
      <c r="AS70" s="23"/>
      <c r="AT70" s="23"/>
      <c r="AU70" s="23"/>
      <c r="AV70" s="23"/>
      <c r="AW70" s="23"/>
      <c r="AX70" s="14">
        <f t="shared" si="21"/>
        <v>0</v>
      </c>
      <c r="AY70" s="12" t="str">
        <f t="shared" si="39"/>
        <v> </v>
      </c>
      <c r="AZ70" s="24"/>
      <c r="BA70" s="23"/>
      <c r="BB70" s="4"/>
    </row>
    <row r="71" spans="1:54" ht="15.75" customHeight="1" hidden="1">
      <c r="A71" s="25"/>
      <c r="B71" s="19"/>
      <c r="C71" s="20"/>
      <c r="D71" s="6"/>
      <c r="E71" s="6"/>
      <c r="F71" s="6"/>
      <c r="G71" s="11">
        <f t="shared" si="23"/>
        <v>0</v>
      </c>
      <c r="H71" s="12" t="str">
        <f t="shared" si="33"/>
        <v> </v>
      </c>
      <c r="I71" s="12" t="str">
        <f t="shared" si="22"/>
        <v> </v>
      </c>
      <c r="J71" s="12" t="str">
        <f t="shared" si="17"/>
        <v> </v>
      </c>
      <c r="K71" s="12" t="str">
        <f t="shared" si="24"/>
        <v>46</v>
      </c>
      <c r="L71" s="12" t="str">
        <f t="shared" si="25"/>
        <v>46</v>
      </c>
      <c r="M71" s="12">
        <f t="shared" si="34"/>
        <v>46</v>
      </c>
      <c r="N71" s="23"/>
      <c r="O71" s="23"/>
      <c r="P71" s="23"/>
      <c r="Q71" s="23"/>
      <c r="R71" s="23"/>
      <c r="S71" s="23"/>
      <c r="T71" s="6"/>
      <c r="U71" s="6"/>
      <c r="V71" s="11">
        <f t="shared" si="26"/>
        <v>0</v>
      </c>
      <c r="W71" s="12" t="str">
        <f t="shared" si="35"/>
        <v> </v>
      </c>
      <c r="X71" s="12" t="str">
        <f t="shared" si="27"/>
        <v> </v>
      </c>
      <c r="Y71" s="12" t="str">
        <f t="shared" si="8"/>
        <v> </v>
      </c>
      <c r="Z71" s="12" t="str">
        <f t="shared" si="28"/>
        <v>46</v>
      </c>
      <c r="AA71" s="12" t="str">
        <f t="shared" si="29"/>
        <v>46</v>
      </c>
      <c r="AB71" s="12">
        <f t="shared" si="36"/>
        <v>47</v>
      </c>
      <c r="AC71" s="23"/>
      <c r="AD71" s="23"/>
      <c r="AE71" s="23"/>
      <c r="AF71" s="23"/>
      <c r="AG71" s="23"/>
      <c r="AH71" s="23"/>
      <c r="AI71" s="6"/>
      <c r="AJ71" s="7"/>
      <c r="AK71" s="13">
        <f t="shared" si="18"/>
        <v>0</v>
      </c>
      <c r="AL71" s="12" t="str">
        <f t="shared" si="37"/>
        <v> </v>
      </c>
      <c r="AM71" s="12" t="str">
        <f t="shared" si="19"/>
        <v> </v>
      </c>
      <c r="AN71" s="12" t="str">
        <f t="shared" si="20"/>
        <v> </v>
      </c>
      <c r="AO71" s="12" t="str">
        <f t="shared" si="30"/>
        <v>46</v>
      </c>
      <c r="AP71" s="12" t="str">
        <f t="shared" si="31"/>
        <v>46</v>
      </c>
      <c r="AQ71" s="12">
        <f t="shared" si="38"/>
        <v>45</v>
      </c>
      <c r="AR71" s="23"/>
      <c r="AS71" s="23"/>
      <c r="AT71" s="23"/>
      <c r="AU71" s="23"/>
      <c r="AV71" s="23"/>
      <c r="AW71" s="23"/>
      <c r="AX71" s="14">
        <f t="shared" si="21"/>
        <v>0</v>
      </c>
      <c r="AY71" s="12" t="str">
        <f t="shared" si="39"/>
        <v> </v>
      </c>
      <c r="AZ71" s="24"/>
      <c r="BA71" s="23"/>
      <c r="BB71" s="4"/>
    </row>
    <row r="72" spans="1:54" ht="15.75" customHeight="1" hidden="1">
      <c r="A72" s="25"/>
      <c r="B72" s="21"/>
      <c r="C72" s="22"/>
      <c r="D72" s="6"/>
      <c r="E72" s="6"/>
      <c r="F72" s="6"/>
      <c r="G72" s="11">
        <f t="shared" si="23"/>
        <v>0</v>
      </c>
      <c r="H72" s="12" t="str">
        <f aca="true" t="shared" si="40" ref="H72:H103">IF(G72=0," ",RANK(G72,G$8:G$107,0))</f>
        <v> </v>
      </c>
      <c r="I72" s="12" t="str">
        <f t="shared" si="22"/>
        <v> </v>
      </c>
      <c r="J72" s="12" t="str">
        <f t="shared" si="17"/>
        <v> </v>
      </c>
      <c r="K72" s="12" t="str">
        <f t="shared" si="24"/>
        <v>46</v>
      </c>
      <c r="L72" s="12" t="str">
        <f t="shared" si="25"/>
        <v>46</v>
      </c>
      <c r="M72" s="12">
        <f aca="true" t="shared" si="41" ref="M72:M107">IF(G72=0,MAX($H$8:$H$107)+1,IF(K72="46"," ",IF(J72=" "," ",IF(J72=3,J72-1,J72))))</f>
        <v>46</v>
      </c>
      <c r="N72" s="23">
        <f>SUM(M72:M75)</f>
        <v>184</v>
      </c>
      <c r="O72" s="23" t="str">
        <f>IF(L72=" "," ",L72)</f>
        <v>46</v>
      </c>
      <c r="P72" s="23" t="str">
        <f>IF(L73=" "," ",L73)</f>
        <v>46</v>
      </c>
      <c r="Q72" s="23" t="str">
        <f>IF(L74=" "," ",L74)</f>
        <v>46</v>
      </c>
      <c r="R72" s="23" t="str">
        <f>IF(L75=" "," ",L75)</f>
        <v>46</v>
      </c>
      <c r="S72" s="23">
        <f>IF(N72=0," ",RANK(N72,N$8:N$107,1))</f>
        <v>13</v>
      </c>
      <c r="T72" s="6"/>
      <c r="U72" s="6"/>
      <c r="V72" s="11">
        <f t="shared" si="26"/>
        <v>0</v>
      </c>
      <c r="W72" s="12" t="str">
        <f aca="true" t="shared" si="42" ref="W72:W103">IF(V72=0," ",RANK(V72,V$8:V$107,0))</f>
        <v> </v>
      </c>
      <c r="X72" s="12" t="str">
        <f t="shared" si="27"/>
        <v> </v>
      </c>
      <c r="Y72" s="12" t="str">
        <f t="shared" si="8"/>
        <v> </v>
      </c>
      <c r="Z72" s="12" t="str">
        <f t="shared" si="28"/>
        <v>46</v>
      </c>
      <c r="AA72" s="12" t="str">
        <f t="shared" si="29"/>
        <v>46</v>
      </c>
      <c r="AB72" s="12">
        <f aca="true" t="shared" si="43" ref="AB72:AB107">IF(V72=0,MAX($W$8:$W$107)+1,IF(Z72="46"," ",IF(Y72=" "," ",IF(Y72=3,Y72-1,Y72))))</f>
        <v>47</v>
      </c>
      <c r="AC72" s="23">
        <f>SUM(AB72:AB75)</f>
        <v>188</v>
      </c>
      <c r="AD72" s="23" t="str">
        <f>IF(AA72=" "," ",AA72)</f>
        <v>46</v>
      </c>
      <c r="AE72" s="23" t="str">
        <f>IF(AA73=" "," ",AA73)</f>
        <v>46</v>
      </c>
      <c r="AF72" s="23" t="str">
        <f>IF(AA74=" "," ",AA74)</f>
        <v>46</v>
      </c>
      <c r="AG72" s="23" t="str">
        <f>IF(AA75=" "," ",AA75)</f>
        <v>46</v>
      </c>
      <c r="AH72" s="23">
        <f>IF(AC72=0," ",RANK(AC72,AC$8:AC$107,1))</f>
        <v>13</v>
      </c>
      <c r="AI72" s="6"/>
      <c r="AJ72" s="7"/>
      <c r="AK72" s="13">
        <f t="shared" si="18"/>
        <v>0</v>
      </c>
      <c r="AL72" s="12" t="str">
        <f aca="true" t="shared" si="44" ref="AL72:AL103">IF(AK72=0," ",RANK(AK72,AK$8:AK$107,0))</f>
        <v> </v>
      </c>
      <c r="AM72" s="12" t="str">
        <f t="shared" si="19"/>
        <v> </v>
      </c>
      <c r="AN72" s="12" t="str">
        <f t="shared" si="20"/>
        <v> </v>
      </c>
      <c r="AO72" s="12" t="str">
        <f t="shared" si="30"/>
        <v>46</v>
      </c>
      <c r="AP72" s="12" t="str">
        <f t="shared" si="31"/>
        <v>46</v>
      </c>
      <c r="AQ72" s="12">
        <f aca="true" t="shared" si="45" ref="AQ72:AQ107">IF(AK72=0,MAX($AL$8:$AL$107)+1,IF(AO72="46"," ",IF(AN72=" "," ",IF(AN72=3,AN72-1,AN72))))</f>
        <v>45</v>
      </c>
      <c r="AR72" s="23">
        <f>SUM(AQ72:AQ75)</f>
        <v>180</v>
      </c>
      <c r="AS72" s="23" t="str">
        <f>IF(AP72=" "," ",AP72)</f>
        <v>46</v>
      </c>
      <c r="AT72" s="23" t="str">
        <f>IF(AP73=" "," ",AP73)</f>
        <v>46</v>
      </c>
      <c r="AU72" s="23" t="str">
        <f>IF(AP74=" "," ",AP74)</f>
        <v>46</v>
      </c>
      <c r="AV72" s="23" t="str">
        <f>IF(AP75=" "," ",AP75)</f>
        <v>46</v>
      </c>
      <c r="AW72" s="23">
        <f>IF(AR72=0," ",RANK(AR72,AR$8:AR$107,1))</f>
        <v>12</v>
      </c>
      <c r="AX72" s="14">
        <f t="shared" si="21"/>
        <v>0</v>
      </c>
      <c r="AY72" s="12" t="str">
        <f aca="true" t="shared" si="46" ref="AY72:AY103">IF(AX72=0," ",RANK(AX72,AX$8:AX$107,0))</f>
        <v> </v>
      </c>
      <c r="AZ72" s="24">
        <f>N72+AC72+AR72</f>
        <v>552</v>
      </c>
      <c r="BA72" s="23">
        <f>IF(AZ72=0,0,RANK(AZ72,AZ$8:AZ$107,1))</f>
        <v>13</v>
      </c>
      <c r="BB72" s="4"/>
    </row>
    <row r="73" spans="1:54" ht="15.75" customHeight="1" hidden="1">
      <c r="A73" s="25"/>
      <c r="B73" s="21"/>
      <c r="C73" s="22"/>
      <c r="D73" s="6"/>
      <c r="E73" s="6"/>
      <c r="F73" s="6"/>
      <c r="G73" s="11">
        <f t="shared" si="23"/>
        <v>0</v>
      </c>
      <c r="H73" s="12" t="str">
        <f t="shared" si="40"/>
        <v> </v>
      </c>
      <c r="I73" s="12" t="str">
        <f t="shared" si="22"/>
        <v> </v>
      </c>
      <c r="J73" s="12" t="str">
        <f t="shared" si="17"/>
        <v> </v>
      </c>
      <c r="K73" s="12" t="str">
        <f t="shared" si="24"/>
        <v>46</v>
      </c>
      <c r="L73" s="12" t="str">
        <f t="shared" si="25"/>
        <v>46</v>
      </c>
      <c r="M73" s="12">
        <f t="shared" si="41"/>
        <v>46</v>
      </c>
      <c r="N73" s="23"/>
      <c r="O73" s="23"/>
      <c r="P73" s="23"/>
      <c r="Q73" s="23"/>
      <c r="R73" s="23"/>
      <c r="S73" s="23"/>
      <c r="T73" s="6"/>
      <c r="U73" s="6"/>
      <c r="V73" s="11">
        <f t="shared" si="26"/>
        <v>0</v>
      </c>
      <c r="W73" s="12" t="str">
        <f t="shared" si="42"/>
        <v> </v>
      </c>
      <c r="X73" s="12" t="str">
        <f t="shared" si="27"/>
        <v> </v>
      </c>
      <c r="Y73" s="12" t="str">
        <f t="shared" si="8"/>
        <v> </v>
      </c>
      <c r="Z73" s="12" t="str">
        <f t="shared" si="28"/>
        <v>46</v>
      </c>
      <c r="AA73" s="12" t="str">
        <f t="shared" si="29"/>
        <v>46</v>
      </c>
      <c r="AB73" s="12">
        <f t="shared" si="43"/>
        <v>47</v>
      </c>
      <c r="AC73" s="23"/>
      <c r="AD73" s="23"/>
      <c r="AE73" s="23"/>
      <c r="AF73" s="23"/>
      <c r="AG73" s="23"/>
      <c r="AH73" s="23"/>
      <c r="AI73" s="6"/>
      <c r="AJ73" s="7"/>
      <c r="AK73" s="13">
        <f t="shared" si="18"/>
        <v>0</v>
      </c>
      <c r="AL73" s="12" t="str">
        <f t="shared" si="44"/>
        <v> </v>
      </c>
      <c r="AM73" s="12" t="str">
        <f t="shared" si="19"/>
        <v> </v>
      </c>
      <c r="AN73" s="12" t="str">
        <f t="shared" si="20"/>
        <v> </v>
      </c>
      <c r="AO73" s="12" t="str">
        <f t="shared" si="30"/>
        <v>46</v>
      </c>
      <c r="AP73" s="12" t="str">
        <f t="shared" si="31"/>
        <v>46</v>
      </c>
      <c r="AQ73" s="12">
        <f t="shared" si="45"/>
        <v>45</v>
      </c>
      <c r="AR73" s="23"/>
      <c r="AS73" s="23"/>
      <c r="AT73" s="23"/>
      <c r="AU73" s="23"/>
      <c r="AV73" s="23"/>
      <c r="AW73" s="23"/>
      <c r="AX73" s="14">
        <f t="shared" si="21"/>
        <v>0</v>
      </c>
      <c r="AY73" s="12" t="str">
        <f t="shared" si="46"/>
        <v> </v>
      </c>
      <c r="AZ73" s="24"/>
      <c r="BA73" s="23"/>
      <c r="BB73" s="4"/>
    </row>
    <row r="74" spans="1:54" ht="15.75" customHeight="1" hidden="1">
      <c r="A74" s="25"/>
      <c r="B74" s="19"/>
      <c r="C74" s="20"/>
      <c r="D74" s="6"/>
      <c r="E74" s="6"/>
      <c r="F74" s="6"/>
      <c r="G74" s="11">
        <f t="shared" si="23"/>
        <v>0</v>
      </c>
      <c r="H74" s="12" t="str">
        <f t="shared" si="40"/>
        <v> </v>
      </c>
      <c r="I74" s="12" t="str">
        <f t="shared" si="22"/>
        <v> </v>
      </c>
      <c r="J74" s="12" t="str">
        <f t="shared" si="17"/>
        <v> </v>
      </c>
      <c r="K74" s="12" t="str">
        <f t="shared" si="24"/>
        <v>46</v>
      </c>
      <c r="L74" s="12" t="str">
        <f t="shared" si="25"/>
        <v>46</v>
      </c>
      <c r="M74" s="12">
        <f t="shared" si="41"/>
        <v>46</v>
      </c>
      <c r="N74" s="23"/>
      <c r="O74" s="23"/>
      <c r="P74" s="23"/>
      <c r="Q74" s="23"/>
      <c r="R74" s="23"/>
      <c r="S74" s="23"/>
      <c r="T74" s="6"/>
      <c r="U74" s="6"/>
      <c r="V74" s="11">
        <f t="shared" si="26"/>
        <v>0</v>
      </c>
      <c r="W74" s="12" t="str">
        <f t="shared" si="42"/>
        <v> </v>
      </c>
      <c r="X74" s="12" t="str">
        <f t="shared" si="27"/>
        <v> </v>
      </c>
      <c r="Y74" s="12" t="str">
        <f t="shared" si="8"/>
        <v> </v>
      </c>
      <c r="Z74" s="12" t="str">
        <f t="shared" si="28"/>
        <v>46</v>
      </c>
      <c r="AA74" s="12" t="str">
        <f t="shared" si="29"/>
        <v>46</v>
      </c>
      <c r="AB74" s="12">
        <f t="shared" si="43"/>
        <v>47</v>
      </c>
      <c r="AC74" s="23"/>
      <c r="AD74" s="23"/>
      <c r="AE74" s="23"/>
      <c r="AF74" s="23"/>
      <c r="AG74" s="23"/>
      <c r="AH74" s="23"/>
      <c r="AI74" s="6"/>
      <c r="AJ74" s="7"/>
      <c r="AK74" s="13">
        <f t="shared" si="18"/>
        <v>0</v>
      </c>
      <c r="AL74" s="12" t="str">
        <f t="shared" si="44"/>
        <v> </v>
      </c>
      <c r="AM74" s="12" t="str">
        <f t="shared" si="19"/>
        <v> </v>
      </c>
      <c r="AN74" s="12" t="str">
        <f t="shared" si="20"/>
        <v> </v>
      </c>
      <c r="AO74" s="12" t="str">
        <f t="shared" si="30"/>
        <v>46</v>
      </c>
      <c r="AP74" s="12" t="str">
        <f t="shared" si="31"/>
        <v>46</v>
      </c>
      <c r="AQ74" s="12">
        <f t="shared" si="45"/>
        <v>45</v>
      </c>
      <c r="AR74" s="23"/>
      <c r="AS74" s="23"/>
      <c r="AT74" s="23"/>
      <c r="AU74" s="23"/>
      <c r="AV74" s="23"/>
      <c r="AW74" s="23"/>
      <c r="AX74" s="14">
        <f t="shared" si="21"/>
        <v>0</v>
      </c>
      <c r="AY74" s="12" t="str">
        <f t="shared" si="46"/>
        <v> </v>
      </c>
      <c r="AZ74" s="24"/>
      <c r="BA74" s="23"/>
      <c r="BB74" s="4"/>
    </row>
    <row r="75" spans="1:54" ht="15.75" customHeight="1" hidden="1">
      <c r="A75" s="25"/>
      <c r="B75" s="19"/>
      <c r="C75" s="20"/>
      <c r="D75" s="6"/>
      <c r="E75" s="6"/>
      <c r="F75" s="6"/>
      <c r="G75" s="11">
        <f t="shared" si="23"/>
        <v>0</v>
      </c>
      <c r="H75" s="12" t="str">
        <f t="shared" si="40"/>
        <v> </v>
      </c>
      <c r="I75" s="12" t="str">
        <f t="shared" si="22"/>
        <v> </v>
      </c>
      <c r="J75" s="12" t="str">
        <f t="shared" si="17"/>
        <v> </v>
      </c>
      <c r="K75" s="12" t="str">
        <f t="shared" si="24"/>
        <v>46</v>
      </c>
      <c r="L75" s="12" t="str">
        <f t="shared" si="25"/>
        <v>46</v>
      </c>
      <c r="M75" s="12">
        <f t="shared" si="41"/>
        <v>46</v>
      </c>
      <c r="N75" s="23"/>
      <c r="O75" s="23"/>
      <c r="P75" s="23"/>
      <c r="Q75" s="23"/>
      <c r="R75" s="23"/>
      <c r="S75" s="23"/>
      <c r="T75" s="6"/>
      <c r="U75" s="6"/>
      <c r="V75" s="11">
        <f t="shared" si="26"/>
        <v>0</v>
      </c>
      <c r="W75" s="12" t="str">
        <f t="shared" si="42"/>
        <v> </v>
      </c>
      <c r="X75" s="12" t="str">
        <f t="shared" si="27"/>
        <v> </v>
      </c>
      <c r="Y75" s="12" t="str">
        <f t="shared" si="8"/>
        <v> </v>
      </c>
      <c r="Z75" s="12" t="str">
        <f t="shared" si="28"/>
        <v>46</v>
      </c>
      <c r="AA75" s="12" t="str">
        <f t="shared" si="29"/>
        <v>46</v>
      </c>
      <c r="AB75" s="12">
        <f t="shared" si="43"/>
        <v>47</v>
      </c>
      <c r="AC75" s="23"/>
      <c r="AD75" s="23"/>
      <c r="AE75" s="23"/>
      <c r="AF75" s="23"/>
      <c r="AG75" s="23"/>
      <c r="AH75" s="23"/>
      <c r="AI75" s="6"/>
      <c r="AJ75" s="7"/>
      <c r="AK75" s="13">
        <f t="shared" si="18"/>
        <v>0</v>
      </c>
      <c r="AL75" s="12" t="str">
        <f t="shared" si="44"/>
        <v> </v>
      </c>
      <c r="AM75" s="12" t="str">
        <f t="shared" si="19"/>
        <v> </v>
      </c>
      <c r="AN75" s="12" t="str">
        <f t="shared" si="20"/>
        <v> </v>
      </c>
      <c r="AO75" s="12" t="str">
        <f t="shared" si="30"/>
        <v>46</v>
      </c>
      <c r="AP75" s="12" t="str">
        <f t="shared" si="31"/>
        <v>46</v>
      </c>
      <c r="AQ75" s="12">
        <f t="shared" si="45"/>
        <v>45</v>
      </c>
      <c r="AR75" s="23"/>
      <c r="AS75" s="23"/>
      <c r="AT75" s="23"/>
      <c r="AU75" s="23"/>
      <c r="AV75" s="23"/>
      <c r="AW75" s="23"/>
      <c r="AX75" s="14">
        <f t="shared" si="21"/>
        <v>0</v>
      </c>
      <c r="AY75" s="12" t="str">
        <f t="shared" si="46"/>
        <v> </v>
      </c>
      <c r="AZ75" s="24"/>
      <c r="BA75" s="23"/>
      <c r="BB75" s="4"/>
    </row>
    <row r="76" spans="1:54" ht="15.75" customHeight="1" hidden="1">
      <c r="A76" s="25"/>
      <c r="B76" s="21"/>
      <c r="C76" s="22"/>
      <c r="D76" s="6"/>
      <c r="E76" s="6"/>
      <c r="F76" s="6"/>
      <c r="G76" s="11">
        <f aca="true" t="shared" si="47" ref="G76:G83">SUM(D76:F76)</f>
        <v>0</v>
      </c>
      <c r="H76" s="12" t="str">
        <f t="shared" si="40"/>
        <v> </v>
      </c>
      <c r="I76" s="12" t="str">
        <f aca="true" t="shared" si="48" ref="I76:I83">IF(G76=0," ",IF(H76=1,"0",0+H76))</f>
        <v> </v>
      </c>
      <c r="J76" s="12" t="str">
        <f aca="true" t="shared" si="49" ref="J76:J83">IF(I76=" "," ",IF(I76="0","0",I76+1))</f>
        <v> </v>
      </c>
      <c r="K76" s="12" t="str">
        <f aca="true" t="shared" si="50" ref="K76:K83">IF(G76=0,"46"," ")</f>
        <v>46</v>
      </c>
      <c r="L76" s="12" t="str">
        <f aca="true" t="shared" si="51" ref="L76:L83">IF(K76="46","46",IF(J76=" "," ",IF(J76=3,J76-1,J76)))</f>
        <v>46</v>
      </c>
      <c r="M76" s="12">
        <f t="shared" si="41"/>
        <v>46</v>
      </c>
      <c r="N76" s="23">
        <f>SUM(M76:M79)</f>
        <v>184</v>
      </c>
      <c r="O76" s="23" t="str">
        <f>IF(L76=" "," ",L76)</f>
        <v>46</v>
      </c>
      <c r="P76" s="23" t="str">
        <f>IF(L77=" "," ",L77)</f>
        <v>46</v>
      </c>
      <c r="Q76" s="23" t="e">
        <f>IF(#REF!=" "," ",#REF!)</f>
        <v>#REF!</v>
      </c>
      <c r="R76" s="23" t="str">
        <f>IF(L79=" "," ",L79)</f>
        <v>46</v>
      </c>
      <c r="S76" s="23">
        <f>IF(N76=0," ",RANK(N76,N$8:N$107,1))</f>
        <v>13</v>
      </c>
      <c r="T76" s="6"/>
      <c r="U76" s="6"/>
      <c r="V76" s="11">
        <f aca="true" t="shared" si="52" ref="V76:V83">T76+U76</f>
        <v>0</v>
      </c>
      <c r="W76" s="12" t="str">
        <f t="shared" si="42"/>
        <v> </v>
      </c>
      <c r="X76" s="12" t="str">
        <f aca="true" t="shared" si="53" ref="X76:X83">IF(V76=0," ",IF(W76=1,"0",0+W76))</f>
        <v> </v>
      </c>
      <c r="Y76" s="12" t="str">
        <f aca="true" t="shared" si="54" ref="Y76:Y83">IF(X76=" "," ",IF(X76="0","0",X76+1))</f>
        <v> </v>
      </c>
      <c r="Z76" s="12" t="str">
        <f aca="true" t="shared" si="55" ref="Z76:Z83">IF(V76=0,"46"," ")</f>
        <v>46</v>
      </c>
      <c r="AA76" s="12" t="str">
        <f aca="true" t="shared" si="56" ref="AA76:AA83">IF(Z76="46","46",IF(Y76=" "," ",IF(Y76=3,Y76-1,Y76)))</f>
        <v>46</v>
      </c>
      <c r="AB76" s="12">
        <f t="shared" si="43"/>
        <v>47</v>
      </c>
      <c r="AC76" s="23">
        <f>SUM(AB76:AB79)</f>
        <v>188</v>
      </c>
      <c r="AD76" s="23" t="str">
        <f>IF(AA76=" "," ",AA76)</f>
        <v>46</v>
      </c>
      <c r="AE76" s="23" t="str">
        <f>IF(AA77=" "," ",AA77)</f>
        <v>46</v>
      </c>
      <c r="AF76" s="23" t="e">
        <f>IF(#REF!=" "," ",#REF!)</f>
        <v>#REF!</v>
      </c>
      <c r="AG76" s="23" t="str">
        <f>IF(AA79=" "," ",AA79)</f>
        <v>46</v>
      </c>
      <c r="AH76" s="23">
        <f>IF(AC76=0," ",RANK(AC76,AC$8:AC$107,1))</f>
        <v>13</v>
      </c>
      <c r="AI76" s="6"/>
      <c r="AJ76" s="7"/>
      <c r="AK76" s="13">
        <f aca="true" t="shared" si="57" ref="AK76:AK83">IF(AJ76=0,0,AI76/AJ76)</f>
        <v>0</v>
      </c>
      <c r="AL76" s="12" t="str">
        <f t="shared" si="44"/>
        <v> </v>
      </c>
      <c r="AM76" s="12" t="str">
        <f aca="true" t="shared" si="58" ref="AM76:AM83">IF(AK76=0," ",IF(AL76=1,"0",0+AL76))</f>
        <v> </v>
      </c>
      <c r="AN76" s="12" t="str">
        <f aca="true" t="shared" si="59" ref="AN76:AN83">IF(AM76=" "," ",IF(AM76="0","0",AM76+1))</f>
        <v> </v>
      </c>
      <c r="AO76" s="12" t="str">
        <f aca="true" t="shared" si="60" ref="AO76:AO83">IF(AK76=0,"46"," ")</f>
        <v>46</v>
      </c>
      <c r="AP76" s="12" t="str">
        <f aca="true" t="shared" si="61" ref="AP76:AP83">IF(AO76="46","46",IF(AN76=" "," ",IF(AN76=3,AN76-1,AN76)))</f>
        <v>46</v>
      </c>
      <c r="AQ76" s="12">
        <f t="shared" si="45"/>
        <v>45</v>
      </c>
      <c r="AR76" s="23">
        <f>SUM(AQ76:AQ79)</f>
        <v>180</v>
      </c>
      <c r="AS76" s="23" t="str">
        <f>IF(AP76=" "," ",AP76)</f>
        <v>46</v>
      </c>
      <c r="AT76" s="23" t="str">
        <f>IF(AP77=" "," ",AP77)</f>
        <v>46</v>
      </c>
      <c r="AU76" s="23" t="e">
        <f>IF(#REF!=" "," ",#REF!)</f>
        <v>#REF!</v>
      </c>
      <c r="AV76" s="23" t="str">
        <f>IF(AP79=" "," ",AP79)</f>
        <v>46</v>
      </c>
      <c r="AW76" s="23">
        <f>IF(AR76=0," ",RANK(AR76,AR$8:AR$107,1))</f>
        <v>12</v>
      </c>
      <c r="AX76" s="14">
        <f t="shared" si="21"/>
        <v>0</v>
      </c>
      <c r="AY76" s="12" t="str">
        <f t="shared" si="46"/>
        <v> </v>
      </c>
      <c r="AZ76" s="24">
        <f>N76+AC76+AR76</f>
        <v>552</v>
      </c>
      <c r="BA76" s="23">
        <f>IF(AZ76=0,0,RANK(AZ76,AZ$8:AZ$107,1))</f>
        <v>13</v>
      </c>
      <c r="BB76" s="4"/>
    </row>
    <row r="77" spans="1:54" ht="15.75" customHeight="1" hidden="1">
      <c r="A77" s="25"/>
      <c r="B77" s="21"/>
      <c r="C77" s="22"/>
      <c r="D77" s="6"/>
      <c r="E77" s="6"/>
      <c r="F77" s="6"/>
      <c r="G77" s="11">
        <f t="shared" si="47"/>
        <v>0</v>
      </c>
      <c r="H77" s="12" t="str">
        <f t="shared" si="40"/>
        <v> </v>
      </c>
      <c r="I77" s="12" t="str">
        <f t="shared" si="48"/>
        <v> </v>
      </c>
      <c r="J77" s="12" t="str">
        <f t="shared" si="49"/>
        <v> </v>
      </c>
      <c r="K77" s="12" t="str">
        <f t="shared" si="50"/>
        <v>46</v>
      </c>
      <c r="L77" s="12" t="str">
        <f t="shared" si="51"/>
        <v>46</v>
      </c>
      <c r="M77" s="12">
        <f t="shared" si="41"/>
        <v>46</v>
      </c>
      <c r="N77" s="23"/>
      <c r="O77" s="23"/>
      <c r="P77" s="23"/>
      <c r="Q77" s="23"/>
      <c r="R77" s="23"/>
      <c r="S77" s="23"/>
      <c r="T77" s="6"/>
      <c r="U77" s="6"/>
      <c r="V77" s="11">
        <f t="shared" si="52"/>
        <v>0</v>
      </c>
      <c r="W77" s="12" t="str">
        <f t="shared" si="42"/>
        <v> </v>
      </c>
      <c r="X77" s="12" t="str">
        <f t="shared" si="53"/>
        <v> </v>
      </c>
      <c r="Y77" s="12" t="str">
        <f t="shared" si="54"/>
        <v> </v>
      </c>
      <c r="Z77" s="12" t="str">
        <f t="shared" si="55"/>
        <v>46</v>
      </c>
      <c r="AA77" s="12" t="str">
        <f t="shared" si="56"/>
        <v>46</v>
      </c>
      <c r="AB77" s="12">
        <f t="shared" si="43"/>
        <v>47</v>
      </c>
      <c r="AC77" s="23"/>
      <c r="AD77" s="23"/>
      <c r="AE77" s="23"/>
      <c r="AF77" s="23"/>
      <c r="AG77" s="23"/>
      <c r="AH77" s="23"/>
      <c r="AI77" s="6"/>
      <c r="AJ77" s="7"/>
      <c r="AK77" s="13">
        <f t="shared" si="57"/>
        <v>0</v>
      </c>
      <c r="AL77" s="12" t="str">
        <f t="shared" si="44"/>
        <v> </v>
      </c>
      <c r="AM77" s="12" t="str">
        <f t="shared" si="58"/>
        <v> </v>
      </c>
      <c r="AN77" s="12" t="str">
        <f t="shared" si="59"/>
        <v> </v>
      </c>
      <c r="AO77" s="12" t="str">
        <f t="shared" si="60"/>
        <v>46</v>
      </c>
      <c r="AP77" s="12" t="str">
        <f t="shared" si="61"/>
        <v>46</v>
      </c>
      <c r="AQ77" s="12">
        <f t="shared" si="45"/>
        <v>45</v>
      </c>
      <c r="AR77" s="23"/>
      <c r="AS77" s="23"/>
      <c r="AT77" s="23"/>
      <c r="AU77" s="23"/>
      <c r="AV77" s="23"/>
      <c r="AW77" s="23"/>
      <c r="AX77" s="14">
        <f aca="true" t="shared" si="62" ref="AX77:AX83">G77+V77+AK77</f>
        <v>0</v>
      </c>
      <c r="AY77" s="12" t="str">
        <f t="shared" si="46"/>
        <v> </v>
      </c>
      <c r="AZ77" s="24"/>
      <c r="BA77" s="23"/>
      <c r="BB77" s="4"/>
    </row>
    <row r="78" spans="1:54" ht="15.75" customHeight="1" hidden="1">
      <c r="A78" s="25"/>
      <c r="B78" s="19"/>
      <c r="C78" s="20"/>
      <c r="D78" s="6"/>
      <c r="E78" s="6"/>
      <c r="F78" s="6"/>
      <c r="G78" s="11">
        <f t="shared" si="47"/>
        <v>0</v>
      </c>
      <c r="H78" s="12" t="str">
        <f t="shared" si="40"/>
        <v> </v>
      </c>
      <c r="I78" s="12" t="str">
        <f t="shared" si="48"/>
        <v> </v>
      </c>
      <c r="J78" s="12" t="str">
        <f t="shared" si="49"/>
        <v> </v>
      </c>
      <c r="K78" s="12" t="str">
        <f t="shared" si="50"/>
        <v>46</v>
      </c>
      <c r="L78" s="12" t="str">
        <f t="shared" si="51"/>
        <v>46</v>
      </c>
      <c r="M78" s="12">
        <f t="shared" si="41"/>
        <v>46</v>
      </c>
      <c r="N78" s="23"/>
      <c r="O78" s="23"/>
      <c r="P78" s="23"/>
      <c r="Q78" s="23"/>
      <c r="R78" s="23"/>
      <c r="S78" s="23"/>
      <c r="T78" s="6"/>
      <c r="U78" s="6"/>
      <c r="V78" s="11">
        <f t="shared" si="52"/>
        <v>0</v>
      </c>
      <c r="W78" s="12" t="str">
        <f t="shared" si="42"/>
        <v> </v>
      </c>
      <c r="X78" s="12" t="str">
        <f t="shared" si="53"/>
        <v> </v>
      </c>
      <c r="Y78" s="12" t="str">
        <f t="shared" si="54"/>
        <v> </v>
      </c>
      <c r="Z78" s="12" t="str">
        <f t="shared" si="55"/>
        <v>46</v>
      </c>
      <c r="AA78" s="12" t="str">
        <f t="shared" si="56"/>
        <v>46</v>
      </c>
      <c r="AB78" s="12">
        <f t="shared" si="43"/>
        <v>47</v>
      </c>
      <c r="AC78" s="23"/>
      <c r="AD78" s="23"/>
      <c r="AE78" s="23"/>
      <c r="AF78" s="23"/>
      <c r="AG78" s="23"/>
      <c r="AH78" s="23"/>
      <c r="AI78" s="6"/>
      <c r="AJ78" s="7"/>
      <c r="AK78" s="13">
        <f t="shared" si="57"/>
        <v>0</v>
      </c>
      <c r="AL78" s="12" t="str">
        <f t="shared" si="44"/>
        <v> </v>
      </c>
      <c r="AM78" s="12" t="str">
        <f t="shared" si="58"/>
        <v> </v>
      </c>
      <c r="AN78" s="12" t="str">
        <f t="shared" si="59"/>
        <v> </v>
      </c>
      <c r="AO78" s="12" t="str">
        <f t="shared" si="60"/>
        <v>46</v>
      </c>
      <c r="AP78" s="12" t="str">
        <f t="shared" si="61"/>
        <v>46</v>
      </c>
      <c r="AQ78" s="12">
        <f t="shared" si="45"/>
        <v>45</v>
      </c>
      <c r="AR78" s="23"/>
      <c r="AS78" s="23"/>
      <c r="AT78" s="23"/>
      <c r="AU78" s="23"/>
      <c r="AV78" s="23"/>
      <c r="AW78" s="23"/>
      <c r="AX78" s="14">
        <f t="shared" si="62"/>
        <v>0</v>
      </c>
      <c r="AY78" s="12" t="str">
        <f t="shared" si="46"/>
        <v> </v>
      </c>
      <c r="AZ78" s="24"/>
      <c r="BA78" s="23"/>
      <c r="BB78" s="4"/>
    </row>
    <row r="79" spans="1:54" ht="15.75" customHeight="1" hidden="1">
      <c r="A79" s="25"/>
      <c r="B79" s="19"/>
      <c r="C79" s="20"/>
      <c r="D79" s="6"/>
      <c r="E79" s="6"/>
      <c r="F79" s="6"/>
      <c r="G79" s="11">
        <f t="shared" si="47"/>
        <v>0</v>
      </c>
      <c r="H79" s="12" t="str">
        <f t="shared" si="40"/>
        <v> </v>
      </c>
      <c r="I79" s="12" t="str">
        <f t="shared" si="48"/>
        <v> </v>
      </c>
      <c r="J79" s="12" t="str">
        <f t="shared" si="49"/>
        <v> </v>
      </c>
      <c r="K79" s="12" t="str">
        <f t="shared" si="50"/>
        <v>46</v>
      </c>
      <c r="L79" s="12" t="str">
        <f t="shared" si="51"/>
        <v>46</v>
      </c>
      <c r="M79" s="12">
        <f t="shared" si="41"/>
        <v>46</v>
      </c>
      <c r="N79" s="23"/>
      <c r="O79" s="23"/>
      <c r="P79" s="23"/>
      <c r="Q79" s="23"/>
      <c r="R79" s="23"/>
      <c r="S79" s="23"/>
      <c r="T79" s="6"/>
      <c r="U79" s="6"/>
      <c r="V79" s="11">
        <f t="shared" si="52"/>
        <v>0</v>
      </c>
      <c r="W79" s="12" t="str">
        <f t="shared" si="42"/>
        <v> </v>
      </c>
      <c r="X79" s="12" t="str">
        <f t="shared" si="53"/>
        <v> </v>
      </c>
      <c r="Y79" s="12" t="str">
        <f t="shared" si="54"/>
        <v> </v>
      </c>
      <c r="Z79" s="12" t="str">
        <f t="shared" si="55"/>
        <v>46</v>
      </c>
      <c r="AA79" s="12" t="str">
        <f t="shared" si="56"/>
        <v>46</v>
      </c>
      <c r="AB79" s="12">
        <f t="shared" si="43"/>
        <v>47</v>
      </c>
      <c r="AC79" s="23"/>
      <c r="AD79" s="23"/>
      <c r="AE79" s="23"/>
      <c r="AF79" s="23"/>
      <c r="AG79" s="23"/>
      <c r="AH79" s="23"/>
      <c r="AI79" s="6"/>
      <c r="AJ79" s="7"/>
      <c r="AK79" s="13">
        <f t="shared" si="57"/>
        <v>0</v>
      </c>
      <c r="AL79" s="12" t="str">
        <f t="shared" si="44"/>
        <v> </v>
      </c>
      <c r="AM79" s="12" t="str">
        <f t="shared" si="58"/>
        <v> </v>
      </c>
      <c r="AN79" s="12" t="str">
        <f t="shared" si="59"/>
        <v> </v>
      </c>
      <c r="AO79" s="12" t="str">
        <f t="shared" si="60"/>
        <v>46</v>
      </c>
      <c r="AP79" s="12" t="str">
        <f t="shared" si="61"/>
        <v>46</v>
      </c>
      <c r="AQ79" s="12">
        <f t="shared" si="45"/>
        <v>45</v>
      </c>
      <c r="AR79" s="23"/>
      <c r="AS79" s="23"/>
      <c r="AT79" s="23"/>
      <c r="AU79" s="23"/>
      <c r="AV79" s="23"/>
      <c r="AW79" s="23"/>
      <c r="AX79" s="14">
        <f t="shared" si="62"/>
        <v>0</v>
      </c>
      <c r="AY79" s="12" t="str">
        <f t="shared" si="46"/>
        <v> </v>
      </c>
      <c r="AZ79" s="24"/>
      <c r="BA79" s="23"/>
      <c r="BB79" s="4"/>
    </row>
    <row r="80" spans="1:54" ht="15.75" customHeight="1" hidden="1">
      <c r="A80" s="25"/>
      <c r="B80" s="21"/>
      <c r="C80" s="22"/>
      <c r="D80" s="6"/>
      <c r="E80" s="6"/>
      <c r="F80" s="6"/>
      <c r="G80" s="11">
        <f t="shared" si="47"/>
        <v>0</v>
      </c>
      <c r="H80" s="12" t="str">
        <f t="shared" si="40"/>
        <v> </v>
      </c>
      <c r="I80" s="12" t="str">
        <f t="shared" si="48"/>
        <v> </v>
      </c>
      <c r="J80" s="12" t="str">
        <f t="shared" si="49"/>
        <v> </v>
      </c>
      <c r="K80" s="12" t="str">
        <f t="shared" si="50"/>
        <v>46</v>
      </c>
      <c r="L80" s="12" t="str">
        <f t="shared" si="51"/>
        <v>46</v>
      </c>
      <c r="M80" s="12">
        <f t="shared" si="41"/>
        <v>46</v>
      </c>
      <c r="N80" s="23">
        <f>SUM(M80:M83)</f>
        <v>184</v>
      </c>
      <c r="O80" s="23" t="str">
        <f>IF(L80=" "," ",L80)</f>
        <v>46</v>
      </c>
      <c r="P80" s="23" t="str">
        <f>IF(L81=" "," ",L81)</f>
        <v>46</v>
      </c>
      <c r="Q80" s="23" t="e">
        <f>IF(#REF!=" "," ",#REF!)</f>
        <v>#REF!</v>
      </c>
      <c r="R80" s="23" t="str">
        <f>IF(L83=" "," ",L83)</f>
        <v>46</v>
      </c>
      <c r="S80" s="23">
        <f>IF(N80=0," ",RANK(N80,N$8:N$107,1))</f>
        <v>13</v>
      </c>
      <c r="T80" s="6"/>
      <c r="U80" s="6"/>
      <c r="V80" s="11">
        <f t="shared" si="52"/>
        <v>0</v>
      </c>
      <c r="W80" s="12" t="str">
        <f t="shared" si="42"/>
        <v> </v>
      </c>
      <c r="X80" s="12" t="str">
        <f t="shared" si="53"/>
        <v> </v>
      </c>
      <c r="Y80" s="12" t="str">
        <f t="shared" si="54"/>
        <v> </v>
      </c>
      <c r="Z80" s="12" t="str">
        <f t="shared" si="55"/>
        <v>46</v>
      </c>
      <c r="AA80" s="12" t="str">
        <f t="shared" si="56"/>
        <v>46</v>
      </c>
      <c r="AB80" s="12">
        <f t="shared" si="43"/>
        <v>47</v>
      </c>
      <c r="AC80" s="23">
        <f>SUM(AB80:AB83)</f>
        <v>188</v>
      </c>
      <c r="AD80" s="23" t="str">
        <f>IF(AA80=" "," ",AA80)</f>
        <v>46</v>
      </c>
      <c r="AE80" s="23" t="str">
        <f>IF(AA81=" "," ",AA81)</f>
        <v>46</v>
      </c>
      <c r="AF80" s="23" t="e">
        <f>IF(#REF!=" "," ",#REF!)</f>
        <v>#REF!</v>
      </c>
      <c r="AG80" s="23" t="str">
        <f>IF(AA83=" "," ",AA83)</f>
        <v>46</v>
      </c>
      <c r="AH80" s="23">
        <f>IF(AC80=0," ",RANK(AC80,AC$8:AC$107,1))</f>
        <v>13</v>
      </c>
      <c r="AI80" s="6"/>
      <c r="AJ80" s="7"/>
      <c r="AK80" s="13">
        <f t="shared" si="57"/>
        <v>0</v>
      </c>
      <c r="AL80" s="12" t="str">
        <f t="shared" si="44"/>
        <v> </v>
      </c>
      <c r="AM80" s="12" t="str">
        <f t="shared" si="58"/>
        <v> </v>
      </c>
      <c r="AN80" s="12" t="str">
        <f t="shared" si="59"/>
        <v> </v>
      </c>
      <c r="AO80" s="12" t="str">
        <f t="shared" si="60"/>
        <v>46</v>
      </c>
      <c r="AP80" s="12" t="str">
        <f t="shared" si="61"/>
        <v>46</v>
      </c>
      <c r="AQ80" s="12">
        <f t="shared" si="45"/>
        <v>45</v>
      </c>
      <c r="AR80" s="23">
        <f>SUM(AQ80:AQ83)</f>
        <v>180</v>
      </c>
      <c r="AS80" s="23" t="str">
        <f>IF(AP80=" "," ",AP80)</f>
        <v>46</v>
      </c>
      <c r="AT80" s="23" t="str">
        <f>IF(AP81=" "," ",AP81)</f>
        <v>46</v>
      </c>
      <c r="AU80" s="23" t="e">
        <f>IF(#REF!=" "," ",#REF!)</f>
        <v>#REF!</v>
      </c>
      <c r="AV80" s="23" t="str">
        <f>IF(AP83=" "," ",AP83)</f>
        <v>46</v>
      </c>
      <c r="AW80" s="23">
        <f>IF(AR80=0," ",RANK(AR80,AR$8:AR$107,1))</f>
        <v>12</v>
      </c>
      <c r="AX80" s="14">
        <f t="shared" si="62"/>
        <v>0</v>
      </c>
      <c r="AY80" s="12" t="str">
        <f t="shared" si="46"/>
        <v> </v>
      </c>
      <c r="AZ80" s="24">
        <f>N80+AC80+AR80</f>
        <v>552</v>
      </c>
      <c r="BA80" s="23">
        <f>IF(AZ80=0,0,RANK(AZ80,AZ$8:AZ$107,1))</f>
        <v>13</v>
      </c>
      <c r="BB80" s="4"/>
    </row>
    <row r="81" spans="1:54" ht="15.75" customHeight="1" hidden="1">
      <c r="A81" s="25"/>
      <c r="B81" s="21"/>
      <c r="C81" s="22"/>
      <c r="D81" s="6"/>
      <c r="E81" s="6"/>
      <c r="F81" s="6"/>
      <c r="G81" s="11">
        <f t="shared" si="47"/>
        <v>0</v>
      </c>
      <c r="H81" s="12" t="str">
        <f t="shared" si="40"/>
        <v> </v>
      </c>
      <c r="I81" s="12" t="str">
        <f t="shared" si="48"/>
        <v> </v>
      </c>
      <c r="J81" s="12" t="str">
        <f t="shared" si="49"/>
        <v> </v>
      </c>
      <c r="K81" s="12" t="str">
        <f t="shared" si="50"/>
        <v>46</v>
      </c>
      <c r="L81" s="12" t="str">
        <f t="shared" si="51"/>
        <v>46</v>
      </c>
      <c r="M81" s="12">
        <f t="shared" si="41"/>
        <v>46</v>
      </c>
      <c r="N81" s="23"/>
      <c r="O81" s="23"/>
      <c r="P81" s="23"/>
      <c r="Q81" s="23"/>
      <c r="R81" s="23"/>
      <c r="S81" s="23"/>
      <c r="T81" s="6"/>
      <c r="U81" s="6"/>
      <c r="V81" s="11">
        <f t="shared" si="52"/>
        <v>0</v>
      </c>
      <c r="W81" s="12" t="str">
        <f t="shared" si="42"/>
        <v> </v>
      </c>
      <c r="X81" s="12" t="str">
        <f t="shared" si="53"/>
        <v> </v>
      </c>
      <c r="Y81" s="12" t="str">
        <f t="shared" si="54"/>
        <v> </v>
      </c>
      <c r="Z81" s="12" t="str">
        <f t="shared" si="55"/>
        <v>46</v>
      </c>
      <c r="AA81" s="12" t="str">
        <f t="shared" si="56"/>
        <v>46</v>
      </c>
      <c r="AB81" s="12">
        <f t="shared" si="43"/>
        <v>47</v>
      </c>
      <c r="AC81" s="23"/>
      <c r="AD81" s="23"/>
      <c r="AE81" s="23"/>
      <c r="AF81" s="23"/>
      <c r="AG81" s="23"/>
      <c r="AH81" s="23"/>
      <c r="AI81" s="6"/>
      <c r="AJ81" s="7"/>
      <c r="AK81" s="13">
        <f t="shared" si="57"/>
        <v>0</v>
      </c>
      <c r="AL81" s="12" t="str">
        <f t="shared" si="44"/>
        <v> </v>
      </c>
      <c r="AM81" s="12" t="str">
        <f t="shared" si="58"/>
        <v> </v>
      </c>
      <c r="AN81" s="12" t="str">
        <f t="shared" si="59"/>
        <v> </v>
      </c>
      <c r="AO81" s="12" t="str">
        <f t="shared" si="60"/>
        <v>46</v>
      </c>
      <c r="AP81" s="12" t="str">
        <f t="shared" si="61"/>
        <v>46</v>
      </c>
      <c r="AQ81" s="12">
        <f t="shared" si="45"/>
        <v>45</v>
      </c>
      <c r="AR81" s="23"/>
      <c r="AS81" s="23"/>
      <c r="AT81" s="23"/>
      <c r="AU81" s="23"/>
      <c r="AV81" s="23"/>
      <c r="AW81" s="23"/>
      <c r="AX81" s="14">
        <f t="shared" si="62"/>
        <v>0</v>
      </c>
      <c r="AY81" s="12" t="str">
        <f t="shared" si="46"/>
        <v> </v>
      </c>
      <c r="AZ81" s="24"/>
      <c r="BA81" s="23"/>
      <c r="BB81" s="4"/>
    </row>
    <row r="82" spans="1:54" ht="15.75" customHeight="1" hidden="1">
      <c r="A82" s="25"/>
      <c r="B82" s="19"/>
      <c r="C82" s="20"/>
      <c r="D82" s="6"/>
      <c r="E82" s="6"/>
      <c r="F82" s="6"/>
      <c r="G82" s="11">
        <f t="shared" si="47"/>
        <v>0</v>
      </c>
      <c r="H82" s="12" t="str">
        <f t="shared" si="40"/>
        <v> </v>
      </c>
      <c r="I82" s="12" t="str">
        <f t="shared" si="48"/>
        <v> </v>
      </c>
      <c r="J82" s="12" t="str">
        <f t="shared" si="49"/>
        <v> </v>
      </c>
      <c r="K82" s="12" t="str">
        <f t="shared" si="50"/>
        <v>46</v>
      </c>
      <c r="L82" s="12" t="str">
        <f t="shared" si="51"/>
        <v>46</v>
      </c>
      <c r="M82" s="12">
        <f t="shared" si="41"/>
        <v>46</v>
      </c>
      <c r="N82" s="23"/>
      <c r="O82" s="23"/>
      <c r="P82" s="23"/>
      <c r="Q82" s="23"/>
      <c r="R82" s="23"/>
      <c r="S82" s="23"/>
      <c r="T82" s="6"/>
      <c r="U82" s="6"/>
      <c r="V82" s="11">
        <f t="shared" si="52"/>
        <v>0</v>
      </c>
      <c r="W82" s="12" t="str">
        <f t="shared" si="42"/>
        <v> </v>
      </c>
      <c r="X82" s="12" t="str">
        <f t="shared" si="53"/>
        <v> </v>
      </c>
      <c r="Y82" s="12" t="str">
        <f t="shared" si="54"/>
        <v> </v>
      </c>
      <c r="Z82" s="12" t="str">
        <f t="shared" si="55"/>
        <v>46</v>
      </c>
      <c r="AA82" s="12" t="str">
        <f t="shared" si="56"/>
        <v>46</v>
      </c>
      <c r="AB82" s="12">
        <f t="shared" si="43"/>
        <v>47</v>
      </c>
      <c r="AC82" s="23"/>
      <c r="AD82" s="23"/>
      <c r="AE82" s="23"/>
      <c r="AF82" s="23"/>
      <c r="AG82" s="23"/>
      <c r="AH82" s="23"/>
      <c r="AI82" s="6"/>
      <c r="AJ82" s="7"/>
      <c r="AK82" s="13">
        <f t="shared" si="57"/>
        <v>0</v>
      </c>
      <c r="AL82" s="12" t="str">
        <f t="shared" si="44"/>
        <v> </v>
      </c>
      <c r="AM82" s="12" t="str">
        <f t="shared" si="58"/>
        <v> </v>
      </c>
      <c r="AN82" s="12" t="str">
        <f t="shared" si="59"/>
        <v> </v>
      </c>
      <c r="AO82" s="12" t="str">
        <f t="shared" si="60"/>
        <v>46</v>
      </c>
      <c r="AP82" s="12" t="str">
        <f t="shared" si="61"/>
        <v>46</v>
      </c>
      <c r="AQ82" s="12">
        <f t="shared" si="45"/>
        <v>45</v>
      </c>
      <c r="AR82" s="23"/>
      <c r="AS82" s="23"/>
      <c r="AT82" s="23"/>
      <c r="AU82" s="23"/>
      <c r="AV82" s="23"/>
      <c r="AW82" s="23"/>
      <c r="AX82" s="14">
        <f t="shared" si="62"/>
        <v>0</v>
      </c>
      <c r="AY82" s="12" t="str">
        <f t="shared" si="46"/>
        <v> </v>
      </c>
      <c r="AZ82" s="24"/>
      <c r="BA82" s="23"/>
      <c r="BB82" s="4"/>
    </row>
    <row r="83" spans="1:54" ht="15.75" customHeight="1" hidden="1">
      <c r="A83" s="25"/>
      <c r="B83" s="19"/>
      <c r="C83" s="20"/>
      <c r="D83" s="6"/>
      <c r="E83" s="6"/>
      <c r="F83" s="6"/>
      <c r="G83" s="11">
        <f t="shared" si="47"/>
        <v>0</v>
      </c>
      <c r="H83" s="12" t="str">
        <f t="shared" si="40"/>
        <v> </v>
      </c>
      <c r="I83" s="12" t="str">
        <f t="shared" si="48"/>
        <v> </v>
      </c>
      <c r="J83" s="12" t="str">
        <f t="shared" si="49"/>
        <v> </v>
      </c>
      <c r="K83" s="12" t="str">
        <f t="shared" si="50"/>
        <v>46</v>
      </c>
      <c r="L83" s="12" t="str">
        <f t="shared" si="51"/>
        <v>46</v>
      </c>
      <c r="M83" s="12">
        <f t="shared" si="41"/>
        <v>46</v>
      </c>
      <c r="N83" s="23"/>
      <c r="O83" s="23"/>
      <c r="P83" s="23"/>
      <c r="Q83" s="23"/>
      <c r="R83" s="23"/>
      <c r="S83" s="23"/>
      <c r="T83" s="6"/>
      <c r="U83" s="6"/>
      <c r="V83" s="11">
        <f t="shared" si="52"/>
        <v>0</v>
      </c>
      <c r="W83" s="12" t="str">
        <f t="shared" si="42"/>
        <v> </v>
      </c>
      <c r="X83" s="12" t="str">
        <f t="shared" si="53"/>
        <v> </v>
      </c>
      <c r="Y83" s="12" t="str">
        <f t="shared" si="54"/>
        <v> </v>
      </c>
      <c r="Z83" s="12" t="str">
        <f t="shared" si="55"/>
        <v>46</v>
      </c>
      <c r="AA83" s="12" t="str">
        <f t="shared" si="56"/>
        <v>46</v>
      </c>
      <c r="AB83" s="12">
        <f t="shared" si="43"/>
        <v>47</v>
      </c>
      <c r="AC83" s="23"/>
      <c r="AD83" s="23"/>
      <c r="AE83" s="23"/>
      <c r="AF83" s="23"/>
      <c r="AG83" s="23"/>
      <c r="AH83" s="23"/>
      <c r="AI83" s="6"/>
      <c r="AJ83" s="7"/>
      <c r="AK83" s="13">
        <f t="shared" si="57"/>
        <v>0</v>
      </c>
      <c r="AL83" s="12" t="str">
        <f t="shared" si="44"/>
        <v> </v>
      </c>
      <c r="AM83" s="12" t="str">
        <f t="shared" si="58"/>
        <v> </v>
      </c>
      <c r="AN83" s="12" t="str">
        <f t="shared" si="59"/>
        <v> </v>
      </c>
      <c r="AO83" s="12" t="str">
        <f t="shared" si="60"/>
        <v>46</v>
      </c>
      <c r="AP83" s="12" t="str">
        <f t="shared" si="61"/>
        <v>46</v>
      </c>
      <c r="AQ83" s="12">
        <f t="shared" si="45"/>
        <v>45</v>
      </c>
      <c r="AR83" s="23"/>
      <c r="AS83" s="23"/>
      <c r="AT83" s="23"/>
      <c r="AU83" s="23"/>
      <c r="AV83" s="23"/>
      <c r="AW83" s="23"/>
      <c r="AX83" s="14">
        <f t="shared" si="62"/>
        <v>0</v>
      </c>
      <c r="AY83" s="12" t="str">
        <f t="shared" si="46"/>
        <v> </v>
      </c>
      <c r="AZ83" s="24"/>
      <c r="BA83" s="23"/>
      <c r="BB83" s="4"/>
    </row>
    <row r="84" spans="1:54" ht="15.75" customHeight="1" hidden="1">
      <c r="A84" s="25"/>
      <c r="B84" s="21"/>
      <c r="C84" s="22"/>
      <c r="D84" s="6"/>
      <c r="E84" s="6"/>
      <c r="F84" s="6"/>
      <c r="G84" s="11">
        <f aca="true" t="shared" si="63" ref="G84:G107">SUM(D84:F84)</f>
        <v>0</v>
      </c>
      <c r="H84" s="12" t="str">
        <f t="shared" si="40"/>
        <v> </v>
      </c>
      <c r="I84" s="12" t="str">
        <f aca="true" t="shared" si="64" ref="I84:I107">IF(G84=0," ",IF(H84=1,"0",0+H84))</f>
        <v> </v>
      </c>
      <c r="J84" s="12" t="str">
        <f aca="true" t="shared" si="65" ref="J84:J107">IF(I84=" "," ",IF(I84="0","0",I84+1))</f>
        <v> </v>
      </c>
      <c r="K84" s="12" t="str">
        <f aca="true" t="shared" si="66" ref="K84:K107">IF(G84=0,"46"," ")</f>
        <v>46</v>
      </c>
      <c r="L84" s="12" t="str">
        <f aca="true" t="shared" si="67" ref="L84:L107">IF(K84="46","46",IF(J84=" "," ",IF(J84=3,J84-1,J84)))</f>
        <v>46</v>
      </c>
      <c r="M84" s="12">
        <f t="shared" si="41"/>
        <v>46</v>
      </c>
      <c r="N84" s="23">
        <f>SUM(M84:M87)</f>
        <v>184</v>
      </c>
      <c r="O84" s="23" t="str">
        <f>IF(L84=" "," ",L84)</f>
        <v>46</v>
      </c>
      <c r="P84" s="23" t="str">
        <f>IF(L85=" "," ",L85)</f>
        <v>46</v>
      </c>
      <c r="Q84" s="23" t="e">
        <f>IF(#REF!=" "," ",#REF!)</f>
        <v>#REF!</v>
      </c>
      <c r="R84" s="23" t="str">
        <f>IF(L87=" "," ",L87)</f>
        <v>46</v>
      </c>
      <c r="S84" s="23">
        <f>IF(N84=0," ",RANK(N84,N$8:N$107,1))</f>
        <v>13</v>
      </c>
      <c r="T84" s="6"/>
      <c r="U84" s="6"/>
      <c r="V84" s="11">
        <f aca="true" t="shared" si="68" ref="V84:V107">T84+U84</f>
        <v>0</v>
      </c>
      <c r="W84" s="12" t="str">
        <f t="shared" si="42"/>
        <v> </v>
      </c>
      <c r="X84" s="12" t="str">
        <f aca="true" t="shared" si="69" ref="X84:X107">IF(V84=0," ",IF(W84=1,"0",0+W84))</f>
        <v> </v>
      </c>
      <c r="Y84" s="12" t="str">
        <f aca="true" t="shared" si="70" ref="Y84:Y107">IF(X84=" "," ",IF(X84="0","0",X84+1))</f>
        <v> </v>
      </c>
      <c r="Z84" s="12" t="str">
        <f aca="true" t="shared" si="71" ref="Z84:Z107">IF(V84=0,"46"," ")</f>
        <v>46</v>
      </c>
      <c r="AA84" s="12" t="str">
        <f aca="true" t="shared" si="72" ref="AA84:AA107">IF(Z84="46","46",IF(Y84=" "," ",IF(Y84=3,Y84-1,Y84)))</f>
        <v>46</v>
      </c>
      <c r="AB84" s="12">
        <f t="shared" si="43"/>
        <v>47</v>
      </c>
      <c r="AC84" s="23">
        <f>SUM(AB84:AB87)</f>
        <v>188</v>
      </c>
      <c r="AD84" s="23" t="str">
        <f>IF(AA84=" "," ",AA84)</f>
        <v>46</v>
      </c>
      <c r="AE84" s="23" t="str">
        <f>IF(AA85=" "," ",AA85)</f>
        <v>46</v>
      </c>
      <c r="AF84" s="23" t="e">
        <f>IF(#REF!=" "," ",#REF!)</f>
        <v>#REF!</v>
      </c>
      <c r="AG84" s="23" t="str">
        <f>IF(AA87=" "," ",AA87)</f>
        <v>46</v>
      </c>
      <c r="AH84" s="23">
        <f>IF(AC84=0," ",RANK(AC84,AC$8:AC$107,1))</f>
        <v>13</v>
      </c>
      <c r="AI84" s="6"/>
      <c r="AJ84" s="7"/>
      <c r="AK84" s="13">
        <f aca="true" t="shared" si="73" ref="AK84:AK107">IF(AJ84=0,0,AI84/AJ84)</f>
        <v>0</v>
      </c>
      <c r="AL84" s="12" t="str">
        <f t="shared" si="44"/>
        <v> </v>
      </c>
      <c r="AM84" s="12" t="str">
        <f aca="true" t="shared" si="74" ref="AM84:AM107">IF(AK84=0," ",IF(AL84=1,"0",0+AL84))</f>
        <v> </v>
      </c>
      <c r="AN84" s="12" t="str">
        <f aca="true" t="shared" si="75" ref="AN84:AN107">IF(AM84=" "," ",IF(AM84="0","0",AM84+1))</f>
        <v> </v>
      </c>
      <c r="AO84" s="12" t="str">
        <f aca="true" t="shared" si="76" ref="AO84:AO107">IF(AK84=0,"46"," ")</f>
        <v>46</v>
      </c>
      <c r="AP84" s="12" t="str">
        <f aca="true" t="shared" si="77" ref="AP84:AP107">IF(AO84="46","46",IF(AN84=" "," ",IF(AN84=3,AN84-1,AN84)))</f>
        <v>46</v>
      </c>
      <c r="AQ84" s="12">
        <f t="shared" si="45"/>
        <v>45</v>
      </c>
      <c r="AR84" s="23">
        <f>SUM(AQ84:AQ87)</f>
        <v>180</v>
      </c>
      <c r="AS84" s="23" t="str">
        <f>IF(AP84=" "," ",AP84)</f>
        <v>46</v>
      </c>
      <c r="AT84" s="23" t="str">
        <f>IF(AP85=" "," ",AP85)</f>
        <v>46</v>
      </c>
      <c r="AU84" s="23" t="e">
        <f>IF(#REF!=" "," ",#REF!)</f>
        <v>#REF!</v>
      </c>
      <c r="AV84" s="23" t="str">
        <f>IF(AP87=" "," ",AP87)</f>
        <v>46</v>
      </c>
      <c r="AW84" s="23">
        <f>IF(AR84=0," ",RANK(AR84,AR$8:AR$107,1))</f>
        <v>12</v>
      </c>
      <c r="AX84" s="14">
        <f aca="true" t="shared" si="78" ref="AX84:AX107">G84+V84+AK84</f>
        <v>0</v>
      </c>
      <c r="AY84" s="12" t="str">
        <f t="shared" si="46"/>
        <v> </v>
      </c>
      <c r="AZ84" s="24">
        <f>N84+AC84+AR84</f>
        <v>552</v>
      </c>
      <c r="BA84" s="23">
        <f>IF(AZ84=0,0,RANK(AZ84,AZ$8:AZ$107,1))</f>
        <v>13</v>
      </c>
      <c r="BB84" s="4"/>
    </row>
    <row r="85" spans="1:54" ht="15.75" customHeight="1" hidden="1">
      <c r="A85" s="25"/>
      <c r="B85" s="21"/>
      <c r="C85" s="22"/>
      <c r="D85" s="6"/>
      <c r="E85" s="6"/>
      <c r="F85" s="6"/>
      <c r="G85" s="11">
        <f t="shared" si="63"/>
        <v>0</v>
      </c>
      <c r="H85" s="12" t="str">
        <f t="shared" si="40"/>
        <v> </v>
      </c>
      <c r="I85" s="12" t="str">
        <f t="shared" si="64"/>
        <v> </v>
      </c>
      <c r="J85" s="12" t="str">
        <f t="shared" si="65"/>
        <v> </v>
      </c>
      <c r="K85" s="12" t="str">
        <f t="shared" si="66"/>
        <v>46</v>
      </c>
      <c r="L85" s="12" t="str">
        <f t="shared" si="67"/>
        <v>46</v>
      </c>
      <c r="M85" s="12">
        <f t="shared" si="41"/>
        <v>46</v>
      </c>
      <c r="N85" s="23"/>
      <c r="O85" s="23"/>
      <c r="P85" s="23"/>
      <c r="Q85" s="23"/>
      <c r="R85" s="23"/>
      <c r="S85" s="23"/>
      <c r="T85" s="6"/>
      <c r="U85" s="6"/>
      <c r="V85" s="11">
        <f t="shared" si="68"/>
        <v>0</v>
      </c>
      <c r="W85" s="12" t="str">
        <f t="shared" si="42"/>
        <v> </v>
      </c>
      <c r="X85" s="12" t="str">
        <f t="shared" si="69"/>
        <v> </v>
      </c>
      <c r="Y85" s="12" t="str">
        <f t="shared" si="70"/>
        <v> </v>
      </c>
      <c r="Z85" s="12" t="str">
        <f t="shared" si="71"/>
        <v>46</v>
      </c>
      <c r="AA85" s="12" t="str">
        <f t="shared" si="72"/>
        <v>46</v>
      </c>
      <c r="AB85" s="12">
        <f t="shared" si="43"/>
        <v>47</v>
      </c>
      <c r="AC85" s="23"/>
      <c r="AD85" s="23"/>
      <c r="AE85" s="23"/>
      <c r="AF85" s="23"/>
      <c r="AG85" s="23"/>
      <c r="AH85" s="23"/>
      <c r="AI85" s="6"/>
      <c r="AJ85" s="7"/>
      <c r="AK85" s="13">
        <f t="shared" si="73"/>
        <v>0</v>
      </c>
      <c r="AL85" s="12" t="str">
        <f t="shared" si="44"/>
        <v> </v>
      </c>
      <c r="AM85" s="12" t="str">
        <f t="shared" si="74"/>
        <v> </v>
      </c>
      <c r="AN85" s="12" t="str">
        <f t="shared" si="75"/>
        <v> </v>
      </c>
      <c r="AO85" s="12" t="str">
        <f t="shared" si="76"/>
        <v>46</v>
      </c>
      <c r="AP85" s="12" t="str">
        <f t="shared" si="77"/>
        <v>46</v>
      </c>
      <c r="AQ85" s="12">
        <f t="shared" si="45"/>
        <v>45</v>
      </c>
      <c r="AR85" s="23"/>
      <c r="AS85" s="23"/>
      <c r="AT85" s="23"/>
      <c r="AU85" s="23"/>
      <c r="AV85" s="23"/>
      <c r="AW85" s="23"/>
      <c r="AX85" s="14">
        <f t="shared" si="78"/>
        <v>0</v>
      </c>
      <c r="AY85" s="12" t="str">
        <f t="shared" si="46"/>
        <v> </v>
      </c>
      <c r="AZ85" s="24"/>
      <c r="BA85" s="23"/>
      <c r="BB85" s="4"/>
    </row>
    <row r="86" spans="1:54" ht="15.75" customHeight="1" hidden="1">
      <c r="A86" s="25"/>
      <c r="B86" s="19"/>
      <c r="C86" s="20"/>
      <c r="D86" s="6"/>
      <c r="E86" s="6"/>
      <c r="F86" s="6"/>
      <c r="G86" s="11">
        <f t="shared" si="63"/>
        <v>0</v>
      </c>
      <c r="H86" s="12" t="str">
        <f t="shared" si="40"/>
        <v> </v>
      </c>
      <c r="I86" s="12" t="str">
        <f t="shared" si="64"/>
        <v> </v>
      </c>
      <c r="J86" s="12" t="str">
        <f t="shared" si="65"/>
        <v> </v>
      </c>
      <c r="K86" s="12" t="str">
        <f t="shared" si="66"/>
        <v>46</v>
      </c>
      <c r="L86" s="12" t="str">
        <f t="shared" si="67"/>
        <v>46</v>
      </c>
      <c r="M86" s="12">
        <f t="shared" si="41"/>
        <v>46</v>
      </c>
      <c r="N86" s="23"/>
      <c r="O86" s="23"/>
      <c r="P86" s="23"/>
      <c r="Q86" s="23"/>
      <c r="R86" s="23"/>
      <c r="S86" s="23"/>
      <c r="T86" s="6"/>
      <c r="U86" s="6"/>
      <c r="V86" s="11">
        <f t="shared" si="68"/>
        <v>0</v>
      </c>
      <c r="W86" s="12" t="str">
        <f t="shared" si="42"/>
        <v> </v>
      </c>
      <c r="X86" s="12" t="str">
        <f t="shared" si="69"/>
        <v> </v>
      </c>
      <c r="Y86" s="12" t="str">
        <f t="shared" si="70"/>
        <v> </v>
      </c>
      <c r="Z86" s="12" t="str">
        <f t="shared" si="71"/>
        <v>46</v>
      </c>
      <c r="AA86" s="12" t="str">
        <f t="shared" si="72"/>
        <v>46</v>
      </c>
      <c r="AB86" s="12">
        <f t="shared" si="43"/>
        <v>47</v>
      </c>
      <c r="AC86" s="23"/>
      <c r="AD86" s="23"/>
      <c r="AE86" s="23"/>
      <c r="AF86" s="23"/>
      <c r="AG86" s="23"/>
      <c r="AH86" s="23"/>
      <c r="AI86" s="6"/>
      <c r="AJ86" s="7"/>
      <c r="AK86" s="13">
        <f t="shared" si="73"/>
        <v>0</v>
      </c>
      <c r="AL86" s="12" t="str">
        <f t="shared" si="44"/>
        <v> </v>
      </c>
      <c r="AM86" s="12" t="str">
        <f t="shared" si="74"/>
        <v> </v>
      </c>
      <c r="AN86" s="12" t="str">
        <f t="shared" si="75"/>
        <v> </v>
      </c>
      <c r="AO86" s="12" t="str">
        <f t="shared" si="76"/>
        <v>46</v>
      </c>
      <c r="AP86" s="12" t="str">
        <f t="shared" si="77"/>
        <v>46</v>
      </c>
      <c r="AQ86" s="12">
        <f t="shared" si="45"/>
        <v>45</v>
      </c>
      <c r="AR86" s="23"/>
      <c r="AS86" s="23"/>
      <c r="AT86" s="23"/>
      <c r="AU86" s="23"/>
      <c r="AV86" s="23"/>
      <c r="AW86" s="23"/>
      <c r="AX86" s="14">
        <f t="shared" si="78"/>
        <v>0</v>
      </c>
      <c r="AY86" s="12" t="str">
        <f t="shared" si="46"/>
        <v> </v>
      </c>
      <c r="AZ86" s="24"/>
      <c r="BA86" s="23"/>
      <c r="BB86" s="4"/>
    </row>
    <row r="87" spans="1:54" ht="15.75" customHeight="1" hidden="1">
      <c r="A87" s="25"/>
      <c r="B87" s="19"/>
      <c r="C87" s="20"/>
      <c r="D87" s="6"/>
      <c r="E87" s="6"/>
      <c r="F87" s="6"/>
      <c r="G87" s="11">
        <f t="shared" si="63"/>
        <v>0</v>
      </c>
      <c r="H87" s="12" t="str">
        <f t="shared" si="40"/>
        <v> </v>
      </c>
      <c r="I87" s="12" t="str">
        <f t="shared" si="64"/>
        <v> </v>
      </c>
      <c r="J87" s="12" t="str">
        <f t="shared" si="65"/>
        <v> </v>
      </c>
      <c r="K87" s="12" t="str">
        <f t="shared" si="66"/>
        <v>46</v>
      </c>
      <c r="L87" s="12" t="str">
        <f t="shared" si="67"/>
        <v>46</v>
      </c>
      <c r="M87" s="12">
        <f t="shared" si="41"/>
        <v>46</v>
      </c>
      <c r="N87" s="23"/>
      <c r="O87" s="23"/>
      <c r="P87" s="23"/>
      <c r="Q87" s="23"/>
      <c r="R87" s="23"/>
      <c r="S87" s="23"/>
      <c r="T87" s="6"/>
      <c r="U87" s="6"/>
      <c r="V87" s="11">
        <f t="shared" si="68"/>
        <v>0</v>
      </c>
      <c r="W87" s="12" t="str">
        <f t="shared" si="42"/>
        <v> </v>
      </c>
      <c r="X87" s="12" t="str">
        <f t="shared" si="69"/>
        <v> </v>
      </c>
      <c r="Y87" s="12" t="str">
        <f t="shared" si="70"/>
        <v> </v>
      </c>
      <c r="Z87" s="12" t="str">
        <f t="shared" si="71"/>
        <v>46</v>
      </c>
      <c r="AA87" s="12" t="str">
        <f t="shared" si="72"/>
        <v>46</v>
      </c>
      <c r="AB87" s="12">
        <f t="shared" si="43"/>
        <v>47</v>
      </c>
      <c r="AC87" s="23"/>
      <c r="AD87" s="23"/>
      <c r="AE87" s="23"/>
      <c r="AF87" s="23"/>
      <c r="AG87" s="23"/>
      <c r="AH87" s="23"/>
      <c r="AI87" s="6"/>
      <c r="AJ87" s="7"/>
      <c r="AK87" s="13">
        <f t="shared" si="73"/>
        <v>0</v>
      </c>
      <c r="AL87" s="12" t="str">
        <f t="shared" si="44"/>
        <v> </v>
      </c>
      <c r="AM87" s="12" t="str">
        <f t="shared" si="74"/>
        <v> </v>
      </c>
      <c r="AN87" s="12" t="str">
        <f t="shared" si="75"/>
        <v> </v>
      </c>
      <c r="AO87" s="12" t="str">
        <f t="shared" si="76"/>
        <v>46</v>
      </c>
      <c r="AP87" s="12" t="str">
        <f t="shared" si="77"/>
        <v>46</v>
      </c>
      <c r="AQ87" s="12">
        <f t="shared" si="45"/>
        <v>45</v>
      </c>
      <c r="AR87" s="23"/>
      <c r="AS87" s="23"/>
      <c r="AT87" s="23"/>
      <c r="AU87" s="23"/>
      <c r="AV87" s="23"/>
      <c r="AW87" s="23"/>
      <c r="AX87" s="14">
        <f t="shared" si="78"/>
        <v>0</v>
      </c>
      <c r="AY87" s="12" t="str">
        <f t="shared" si="46"/>
        <v> </v>
      </c>
      <c r="AZ87" s="24"/>
      <c r="BA87" s="23"/>
      <c r="BB87" s="4"/>
    </row>
    <row r="88" spans="1:54" ht="15.75" customHeight="1" hidden="1">
      <c r="A88" s="25"/>
      <c r="B88" s="21"/>
      <c r="C88" s="22"/>
      <c r="D88" s="6"/>
      <c r="E88" s="6"/>
      <c r="F88" s="6"/>
      <c r="G88" s="11">
        <f t="shared" si="63"/>
        <v>0</v>
      </c>
      <c r="H88" s="12" t="str">
        <f t="shared" si="40"/>
        <v> </v>
      </c>
      <c r="I88" s="12" t="str">
        <f t="shared" si="64"/>
        <v> </v>
      </c>
      <c r="J88" s="12" t="str">
        <f t="shared" si="65"/>
        <v> </v>
      </c>
      <c r="K88" s="12" t="str">
        <f t="shared" si="66"/>
        <v>46</v>
      </c>
      <c r="L88" s="12" t="str">
        <f t="shared" si="67"/>
        <v>46</v>
      </c>
      <c r="M88" s="12">
        <f t="shared" si="41"/>
        <v>46</v>
      </c>
      <c r="N88" s="23">
        <f>SUM(M88:M91)</f>
        <v>184</v>
      </c>
      <c r="O88" s="23" t="str">
        <f>IF(L88=" "," ",L88)</f>
        <v>46</v>
      </c>
      <c r="P88" s="23" t="str">
        <f>IF(L89=" "," ",L89)</f>
        <v>46</v>
      </c>
      <c r="Q88" s="23" t="e">
        <f>IF(#REF!=" "," ",#REF!)</f>
        <v>#REF!</v>
      </c>
      <c r="R88" s="23" t="str">
        <f>IF(L91=" "," ",L91)</f>
        <v>46</v>
      </c>
      <c r="S88" s="23">
        <f>IF(N88=0," ",RANK(N88,N$8:N$107,1))</f>
        <v>13</v>
      </c>
      <c r="T88" s="6"/>
      <c r="U88" s="6"/>
      <c r="V88" s="11">
        <f t="shared" si="68"/>
        <v>0</v>
      </c>
      <c r="W88" s="12" t="str">
        <f t="shared" si="42"/>
        <v> </v>
      </c>
      <c r="X88" s="12" t="str">
        <f t="shared" si="69"/>
        <v> </v>
      </c>
      <c r="Y88" s="12" t="str">
        <f t="shared" si="70"/>
        <v> </v>
      </c>
      <c r="Z88" s="12" t="str">
        <f t="shared" si="71"/>
        <v>46</v>
      </c>
      <c r="AA88" s="12" t="str">
        <f t="shared" si="72"/>
        <v>46</v>
      </c>
      <c r="AB88" s="12">
        <f t="shared" si="43"/>
        <v>47</v>
      </c>
      <c r="AC88" s="23">
        <f>SUM(AB88:AB91)</f>
        <v>188</v>
      </c>
      <c r="AD88" s="23" t="str">
        <f>IF(AA88=" "," ",AA88)</f>
        <v>46</v>
      </c>
      <c r="AE88" s="23" t="str">
        <f>IF(AA89=" "," ",AA89)</f>
        <v>46</v>
      </c>
      <c r="AF88" s="23" t="e">
        <f>IF(#REF!=" "," ",#REF!)</f>
        <v>#REF!</v>
      </c>
      <c r="AG88" s="23" t="str">
        <f>IF(AA91=" "," ",AA91)</f>
        <v>46</v>
      </c>
      <c r="AH88" s="23">
        <f>IF(AC88=0," ",RANK(AC88,AC$8:AC$107,1))</f>
        <v>13</v>
      </c>
      <c r="AI88" s="6"/>
      <c r="AJ88" s="7"/>
      <c r="AK88" s="13">
        <f t="shared" si="73"/>
        <v>0</v>
      </c>
      <c r="AL88" s="12" t="str">
        <f t="shared" si="44"/>
        <v> </v>
      </c>
      <c r="AM88" s="12" t="str">
        <f t="shared" si="74"/>
        <v> </v>
      </c>
      <c r="AN88" s="12" t="str">
        <f t="shared" si="75"/>
        <v> </v>
      </c>
      <c r="AO88" s="12" t="str">
        <f t="shared" si="76"/>
        <v>46</v>
      </c>
      <c r="AP88" s="12" t="str">
        <f t="shared" si="77"/>
        <v>46</v>
      </c>
      <c r="AQ88" s="12">
        <f t="shared" si="45"/>
        <v>45</v>
      </c>
      <c r="AR88" s="23">
        <f>SUM(AQ88:AQ91)</f>
        <v>180</v>
      </c>
      <c r="AS88" s="23" t="str">
        <f>IF(AP88=" "," ",AP88)</f>
        <v>46</v>
      </c>
      <c r="AT88" s="23" t="str">
        <f>IF(AP89=" "," ",AP89)</f>
        <v>46</v>
      </c>
      <c r="AU88" s="23" t="e">
        <f>IF(#REF!=" "," ",#REF!)</f>
        <v>#REF!</v>
      </c>
      <c r="AV88" s="23" t="str">
        <f>IF(AP91=" "," ",AP91)</f>
        <v>46</v>
      </c>
      <c r="AW88" s="23">
        <f>IF(AR88=0," ",RANK(AR88,AR$8:AR$107,1))</f>
        <v>12</v>
      </c>
      <c r="AX88" s="14">
        <f t="shared" si="78"/>
        <v>0</v>
      </c>
      <c r="AY88" s="12" t="str">
        <f t="shared" si="46"/>
        <v> </v>
      </c>
      <c r="AZ88" s="24">
        <f>N88+AC88+AR88</f>
        <v>552</v>
      </c>
      <c r="BA88" s="23">
        <f>IF(AZ88=0,0,RANK(AZ88,AZ$8:AZ$107,1))</f>
        <v>13</v>
      </c>
      <c r="BB88" s="4"/>
    </row>
    <row r="89" spans="1:54" ht="15.75" customHeight="1" hidden="1">
      <c r="A89" s="25"/>
      <c r="B89" s="21"/>
      <c r="C89" s="22"/>
      <c r="D89" s="6"/>
      <c r="E89" s="6"/>
      <c r="F89" s="6"/>
      <c r="G89" s="11">
        <f t="shared" si="63"/>
        <v>0</v>
      </c>
      <c r="H89" s="12" t="str">
        <f t="shared" si="40"/>
        <v> </v>
      </c>
      <c r="I89" s="12" t="str">
        <f t="shared" si="64"/>
        <v> </v>
      </c>
      <c r="J89" s="12" t="str">
        <f t="shared" si="65"/>
        <v> </v>
      </c>
      <c r="K89" s="12" t="str">
        <f t="shared" si="66"/>
        <v>46</v>
      </c>
      <c r="L89" s="12" t="str">
        <f t="shared" si="67"/>
        <v>46</v>
      </c>
      <c r="M89" s="12">
        <f t="shared" si="41"/>
        <v>46</v>
      </c>
      <c r="N89" s="23"/>
      <c r="O89" s="23"/>
      <c r="P89" s="23"/>
      <c r="Q89" s="23"/>
      <c r="R89" s="23"/>
      <c r="S89" s="23"/>
      <c r="T89" s="6"/>
      <c r="U89" s="6"/>
      <c r="V89" s="11">
        <f t="shared" si="68"/>
        <v>0</v>
      </c>
      <c r="W89" s="12" t="str">
        <f t="shared" si="42"/>
        <v> </v>
      </c>
      <c r="X89" s="12" t="str">
        <f t="shared" si="69"/>
        <v> </v>
      </c>
      <c r="Y89" s="12" t="str">
        <f t="shared" si="70"/>
        <v> </v>
      </c>
      <c r="Z89" s="12" t="str">
        <f t="shared" si="71"/>
        <v>46</v>
      </c>
      <c r="AA89" s="12" t="str">
        <f t="shared" si="72"/>
        <v>46</v>
      </c>
      <c r="AB89" s="12">
        <f t="shared" si="43"/>
        <v>47</v>
      </c>
      <c r="AC89" s="23"/>
      <c r="AD89" s="23"/>
      <c r="AE89" s="23"/>
      <c r="AF89" s="23"/>
      <c r="AG89" s="23"/>
      <c r="AH89" s="23"/>
      <c r="AI89" s="6"/>
      <c r="AJ89" s="7"/>
      <c r="AK89" s="13">
        <f t="shared" si="73"/>
        <v>0</v>
      </c>
      <c r="AL89" s="12" t="str">
        <f t="shared" si="44"/>
        <v> </v>
      </c>
      <c r="AM89" s="12" t="str">
        <f t="shared" si="74"/>
        <v> </v>
      </c>
      <c r="AN89" s="12" t="str">
        <f t="shared" si="75"/>
        <v> </v>
      </c>
      <c r="AO89" s="12" t="str">
        <f t="shared" si="76"/>
        <v>46</v>
      </c>
      <c r="AP89" s="12" t="str">
        <f t="shared" si="77"/>
        <v>46</v>
      </c>
      <c r="AQ89" s="12">
        <f t="shared" si="45"/>
        <v>45</v>
      </c>
      <c r="AR89" s="23"/>
      <c r="AS89" s="23"/>
      <c r="AT89" s="23"/>
      <c r="AU89" s="23"/>
      <c r="AV89" s="23"/>
      <c r="AW89" s="23"/>
      <c r="AX89" s="14">
        <f t="shared" si="78"/>
        <v>0</v>
      </c>
      <c r="AY89" s="12" t="str">
        <f t="shared" si="46"/>
        <v> </v>
      </c>
      <c r="AZ89" s="24"/>
      <c r="BA89" s="23"/>
      <c r="BB89" s="4"/>
    </row>
    <row r="90" spans="1:54" ht="15.75" customHeight="1" hidden="1">
      <c r="A90" s="25"/>
      <c r="B90" s="19"/>
      <c r="C90" s="20"/>
      <c r="D90" s="6"/>
      <c r="E90" s="6"/>
      <c r="F90" s="6"/>
      <c r="G90" s="11">
        <f t="shared" si="63"/>
        <v>0</v>
      </c>
      <c r="H90" s="12" t="str">
        <f t="shared" si="40"/>
        <v> </v>
      </c>
      <c r="I90" s="12" t="str">
        <f t="shared" si="64"/>
        <v> </v>
      </c>
      <c r="J90" s="12" t="str">
        <f t="shared" si="65"/>
        <v> </v>
      </c>
      <c r="K90" s="12" t="str">
        <f t="shared" si="66"/>
        <v>46</v>
      </c>
      <c r="L90" s="12" t="str">
        <f t="shared" si="67"/>
        <v>46</v>
      </c>
      <c r="M90" s="12">
        <f t="shared" si="41"/>
        <v>46</v>
      </c>
      <c r="N90" s="23"/>
      <c r="O90" s="23"/>
      <c r="P90" s="23"/>
      <c r="Q90" s="23"/>
      <c r="R90" s="23"/>
      <c r="S90" s="23"/>
      <c r="T90" s="6"/>
      <c r="U90" s="6"/>
      <c r="V90" s="11">
        <f t="shared" si="68"/>
        <v>0</v>
      </c>
      <c r="W90" s="12" t="str">
        <f t="shared" si="42"/>
        <v> </v>
      </c>
      <c r="X90" s="12" t="str">
        <f t="shared" si="69"/>
        <v> </v>
      </c>
      <c r="Y90" s="12" t="str">
        <f t="shared" si="70"/>
        <v> </v>
      </c>
      <c r="Z90" s="12" t="str">
        <f t="shared" si="71"/>
        <v>46</v>
      </c>
      <c r="AA90" s="12" t="str">
        <f t="shared" si="72"/>
        <v>46</v>
      </c>
      <c r="AB90" s="12">
        <f t="shared" si="43"/>
        <v>47</v>
      </c>
      <c r="AC90" s="23"/>
      <c r="AD90" s="23"/>
      <c r="AE90" s="23"/>
      <c r="AF90" s="23"/>
      <c r="AG90" s="23"/>
      <c r="AH90" s="23"/>
      <c r="AI90" s="6"/>
      <c r="AJ90" s="7"/>
      <c r="AK90" s="13">
        <f t="shared" si="73"/>
        <v>0</v>
      </c>
      <c r="AL90" s="12" t="str">
        <f t="shared" si="44"/>
        <v> </v>
      </c>
      <c r="AM90" s="12" t="str">
        <f t="shared" si="74"/>
        <v> </v>
      </c>
      <c r="AN90" s="12" t="str">
        <f t="shared" si="75"/>
        <v> </v>
      </c>
      <c r="AO90" s="12" t="str">
        <f t="shared" si="76"/>
        <v>46</v>
      </c>
      <c r="AP90" s="12" t="str">
        <f t="shared" si="77"/>
        <v>46</v>
      </c>
      <c r="AQ90" s="12">
        <f t="shared" si="45"/>
        <v>45</v>
      </c>
      <c r="AR90" s="23"/>
      <c r="AS90" s="23"/>
      <c r="AT90" s="23"/>
      <c r="AU90" s="23"/>
      <c r="AV90" s="23"/>
      <c r="AW90" s="23"/>
      <c r="AX90" s="14">
        <f t="shared" si="78"/>
        <v>0</v>
      </c>
      <c r="AY90" s="12" t="str">
        <f t="shared" si="46"/>
        <v> </v>
      </c>
      <c r="AZ90" s="24"/>
      <c r="BA90" s="23"/>
      <c r="BB90" s="4"/>
    </row>
    <row r="91" spans="1:54" ht="15.75" customHeight="1" hidden="1">
      <c r="A91" s="25"/>
      <c r="B91" s="19"/>
      <c r="C91" s="20"/>
      <c r="D91" s="6"/>
      <c r="E91" s="6"/>
      <c r="F91" s="6"/>
      <c r="G91" s="11">
        <f t="shared" si="63"/>
        <v>0</v>
      </c>
      <c r="H91" s="12" t="str">
        <f t="shared" si="40"/>
        <v> </v>
      </c>
      <c r="I91" s="12" t="str">
        <f t="shared" si="64"/>
        <v> </v>
      </c>
      <c r="J91" s="12" t="str">
        <f t="shared" si="65"/>
        <v> </v>
      </c>
      <c r="K91" s="12" t="str">
        <f t="shared" si="66"/>
        <v>46</v>
      </c>
      <c r="L91" s="12" t="str">
        <f t="shared" si="67"/>
        <v>46</v>
      </c>
      <c r="M91" s="12">
        <f t="shared" si="41"/>
        <v>46</v>
      </c>
      <c r="N91" s="23"/>
      <c r="O91" s="23"/>
      <c r="P91" s="23"/>
      <c r="Q91" s="23"/>
      <c r="R91" s="23"/>
      <c r="S91" s="23"/>
      <c r="T91" s="6"/>
      <c r="U91" s="6"/>
      <c r="V91" s="11">
        <f t="shared" si="68"/>
        <v>0</v>
      </c>
      <c r="W91" s="12" t="str">
        <f t="shared" si="42"/>
        <v> </v>
      </c>
      <c r="X91" s="12" t="str">
        <f t="shared" si="69"/>
        <v> </v>
      </c>
      <c r="Y91" s="12" t="str">
        <f t="shared" si="70"/>
        <v> </v>
      </c>
      <c r="Z91" s="12" t="str">
        <f t="shared" si="71"/>
        <v>46</v>
      </c>
      <c r="AA91" s="12" t="str">
        <f t="shared" si="72"/>
        <v>46</v>
      </c>
      <c r="AB91" s="12">
        <f t="shared" si="43"/>
        <v>47</v>
      </c>
      <c r="AC91" s="23"/>
      <c r="AD91" s="23"/>
      <c r="AE91" s="23"/>
      <c r="AF91" s="23"/>
      <c r="AG91" s="23"/>
      <c r="AH91" s="23"/>
      <c r="AI91" s="6"/>
      <c r="AJ91" s="7"/>
      <c r="AK91" s="13">
        <f t="shared" si="73"/>
        <v>0</v>
      </c>
      <c r="AL91" s="12" t="str">
        <f t="shared" si="44"/>
        <v> </v>
      </c>
      <c r="AM91" s="12" t="str">
        <f t="shared" si="74"/>
        <v> </v>
      </c>
      <c r="AN91" s="12" t="str">
        <f t="shared" si="75"/>
        <v> </v>
      </c>
      <c r="AO91" s="12" t="str">
        <f t="shared" si="76"/>
        <v>46</v>
      </c>
      <c r="AP91" s="12" t="str">
        <f t="shared" si="77"/>
        <v>46</v>
      </c>
      <c r="AQ91" s="12">
        <f t="shared" si="45"/>
        <v>45</v>
      </c>
      <c r="AR91" s="23"/>
      <c r="AS91" s="23"/>
      <c r="AT91" s="23"/>
      <c r="AU91" s="23"/>
      <c r="AV91" s="23"/>
      <c r="AW91" s="23"/>
      <c r="AX91" s="14">
        <f t="shared" si="78"/>
        <v>0</v>
      </c>
      <c r="AY91" s="12" t="str">
        <f t="shared" si="46"/>
        <v> </v>
      </c>
      <c r="AZ91" s="24"/>
      <c r="BA91" s="23"/>
      <c r="BB91" s="4"/>
    </row>
    <row r="92" spans="1:54" ht="15.75" customHeight="1">
      <c r="A92" s="25" t="s">
        <v>55</v>
      </c>
      <c r="B92" s="21" t="s">
        <v>56</v>
      </c>
      <c r="C92" s="22"/>
      <c r="D92" s="6">
        <v>91</v>
      </c>
      <c r="E92" s="6">
        <v>86</v>
      </c>
      <c r="F92" s="6">
        <v>93</v>
      </c>
      <c r="G92" s="11">
        <f>SUM(D92:F92)</f>
        <v>270</v>
      </c>
      <c r="H92" s="12">
        <f t="shared" si="40"/>
        <v>13</v>
      </c>
      <c r="I92" s="12">
        <f>IF(G92=0," ",IF(H92=1,"0",0+H92))</f>
        <v>13</v>
      </c>
      <c r="J92" s="12">
        <f>IF(I92=" "," ",IF(I92="0","0",I92+1))</f>
        <v>14</v>
      </c>
      <c r="K92" s="12" t="str">
        <f>IF(G92=0,"46"," ")</f>
        <v> </v>
      </c>
      <c r="L92" s="12">
        <f>IF(K92="46","46",IF(J92=" "," ",IF(J92=3,J92-1,J92)))</f>
        <v>14</v>
      </c>
      <c r="M92" s="12">
        <f t="shared" si="41"/>
        <v>14</v>
      </c>
      <c r="N92" s="23">
        <f>SUM(M92:M95)</f>
        <v>84</v>
      </c>
      <c r="O92" s="23">
        <f>IF(L92=" "," ",L92)</f>
        <v>14</v>
      </c>
      <c r="P92" s="23">
        <f>IF(L93=" "," ",L93)</f>
        <v>16</v>
      </c>
      <c r="Q92" s="23" t="e">
        <f>IF(#REF!=" "," ",#REF!)</f>
        <v>#REF!</v>
      </c>
      <c r="R92" s="23">
        <f>IF(L95=" "," ",L95)</f>
        <v>19</v>
      </c>
      <c r="S92" s="23">
        <f>IF(N92=0," ",RANK(N92,N$8:N$107,1))</f>
        <v>5</v>
      </c>
      <c r="T92" s="6">
        <v>61</v>
      </c>
      <c r="U92" s="6">
        <v>72</v>
      </c>
      <c r="V92" s="11">
        <f>T92+U92</f>
        <v>133</v>
      </c>
      <c r="W92" s="12">
        <f t="shared" si="42"/>
        <v>33</v>
      </c>
      <c r="X92" s="12">
        <f>IF(V92=0," ",IF(W92=1,"0",0+W92))</f>
        <v>33</v>
      </c>
      <c r="Y92" s="12">
        <f>IF(X92=" "," ",IF(X92="0","0",X92+1))</f>
        <v>34</v>
      </c>
      <c r="Z92" s="12" t="str">
        <f>IF(V92=0,"46"," ")</f>
        <v> </v>
      </c>
      <c r="AA92" s="12">
        <f>IF(Z92="46","46",IF(Y92=" "," ",IF(Y92=3,Y92-1,Y92)))</f>
        <v>34</v>
      </c>
      <c r="AB92" s="12">
        <f t="shared" si="43"/>
        <v>34</v>
      </c>
      <c r="AC92" s="23">
        <f>SUM(AB92:AB95)</f>
        <v>127</v>
      </c>
      <c r="AD92" s="23">
        <f>IF(AA92=" "," ",AA92)</f>
        <v>34</v>
      </c>
      <c r="AE92" s="23">
        <f>IF(AA93=" "," ",AA93)</f>
        <v>45</v>
      </c>
      <c r="AF92" s="23" t="e">
        <f>IF(#REF!=" "," ",#REF!)</f>
        <v>#REF!</v>
      </c>
      <c r="AG92" s="23">
        <f>IF(AA95=" "," ",AA95)</f>
        <v>2</v>
      </c>
      <c r="AH92" s="23">
        <f>IF(AC92=0," ",RANK(AC92,AC$8:AC$107,1))</f>
        <v>9</v>
      </c>
      <c r="AI92" s="6">
        <v>40</v>
      </c>
      <c r="AJ92" s="7">
        <v>40.49</v>
      </c>
      <c r="AK92" s="13">
        <f>IF(AJ92=0,0,AI92/AJ92)</f>
        <v>0.9878982464806124</v>
      </c>
      <c r="AL92" s="12">
        <f t="shared" si="44"/>
        <v>37</v>
      </c>
      <c r="AM92" s="12">
        <f>IF(AK92=0," ",IF(AL92=1,"0",0+AL92))</f>
        <v>37</v>
      </c>
      <c r="AN92" s="12">
        <f>IF(AM92=" "," ",IF(AM92="0","0",AM92+1))</f>
        <v>38</v>
      </c>
      <c r="AO92" s="12" t="str">
        <f>IF(AK92=0,"46"," ")</f>
        <v> </v>
      </c>
      <c r="AP92" s="12">
        <f>IF(AO92="46","46",IF(AN92=" "," ",IF(AN92=3,AN92-1,AN92)))</f>
        <v>38</v>
      </c>
      <c r="AQ92" s="12">
        <f t="shared" si="45"/>
        <v>38</v>
      </c>
      <c r="AR92" s="23">
        <f>SUM(AQ92:AQ95)</f>
        <v>124</v>
      </c>
      <c r="AS92" s="23">
        <f>IF(AP92=" "," ",AP92)</f>
        <v>38</v>
      </c>
      <c r="AT92" s="23">
        <f>IF(AP93=" "," ",AP93)</f>
        <v>37</v>
      </c>
      <c r="AU92" s="23" t="e">
        <f>IF(#REF!=" "," ",#REF!)</f>
        <v>#REF!</v>
      </c>
      <c r="AV92" s="23">
        <f>IF(AP95=" "," ",AP95)</f>
        <v>4</v>
      </c>
      <c r="AW92" s="23">
        <f>IF(AR92=0," ",RANK(AR92,AR$8:AR$107,1))</f>
        <v>9</v>
      </c>
      <c r="AX92" s="14">
        <f>G92+V92+AK92</f>
        <v>403.9878982464806</v>
      </c>
      <c r="AY92" s="12">
        <f t="shared" si="46"/>
        <v>23</v>
      </c>
      <c r="AZ92" s="24">
        <f>N92+AC92+AR92</f>
        <v>335</v>
      </c>
      <c r="BA92" s="23">
        <f>IF(AZ92=0,0,RANK(AZ92,AZ$8:AZ$107,1))</f>
        <v>6</v>
      </c>
      <c r="BB92" s="4"/>
    </row>
    <row r="93" spans="1:54" ht="15.75" customHeight="1">
      <c r="A93" s="25"/>
      <c r="B93" s="21" t="s">
        <v>57</v>
      </c>
      <c r="C93" s="22"/>
      <c r="D93" s="6">
        <v>94</v>
      </c>
      <c r="E93" s="6">
        <v>92</v>
      </c>
      <c r="F93" s="6">
        <v>83</v>
      </c>
      <c r="G93" s="11">
        <f>SUM(D93:F93)</f>
        <v>269</v>
      </c>
      <c r="H93" s="12">
        <f t="shared" si="40"/>
        <v>15</v>
      </c>
      <c r="I93" s="12">
        <f>IF(G93=0," ",IF(H93=1,"0",0+H93))</f>
        <v>15</v>
      </c>
      <c r="J93" s="12">
        <f>IF(I93=" "," ",IF(I93="0","0",I93+1))</f>
        <v>16</v>
      </c>
      <c r="K93" s="12" t="str">
        <f>IF(G93=0,"46"," ")</f>
        <v> </v>
      </c>
      <c r="L93" s="12">
        <f>IF(K93="46","46",IF(J93=" "," ",IF(J93=3,J93-1,J93)))</f>
        <v>16</v>
      </c>
      <c r="M93" s="12">
        <f t="shared" si="41"/>
        <v>16</v>
      </c>
      <c r="N93" s="23"/>
      <c r="O93" s="23"/>
      <c r="P93" s="23"/>
      <c r="Q93" s="23"/>
      <c r="R93" s="23"/>
      <c r="S93" s="23"/>
      <c r="T93" s="6">
        <v>14</v>
      </c>
      <c r="U93" s="6">
        <v>40</v>
      </c>
      <c r="V93" s="11">
        <f>T93+U93</f>
        <v>54</v>
      </c>
      <c r="W93" s="12">
        <f t="shared" si="42"/>
        <v>44</v>
      </c>
      <c r="X93" s="12">
        <f>IF(V93=0," ",IF(W93=1,"0",0+W93))</f>
        <v>44</v>
      </c>
      <c r="Y93" s="12">
        <f>IF(X93=" "," ",IF(X93="0","0",X93+1))</f>
        <v>45</v>
      </c>
      <c r="Z93" s="12" t="str">
        <f>IF(V93=0,"46"," ")</f>
        <v> </v>
      </c>
      <c r="AA93" s="12">
        <f>IF(Z93="46","46",IF(Y93=" "," ",IF(Y93=3,Y93-1,Y93)))</f>
        <v>45</v>
      </c>
      <c r="AB93" s="12">
        <f t="shared" si="43"/>
        <v>45</v>
      </c>
      <c r="AC93" s="23"/>
      <c r="AD93" s="23"/>
      <c r="AE93" s="23"/>
      <c r="AF93" s="23"/>
      <c r="AG93" s="23"/>
      <c r="AH93" s="23"/>
      <c r="AI93" s="6">
        <v>67</v>
      </c>
      <c r="AJ93" s="7">
        <v>63.54</v>
      </c>
      <c r="AK93" s="13">
        <f>IF(AJ93=0,0,AI93/AJ93)</f>
        <v>1.054453887315077</v>
      </c>
      <c r="AL93" s="12">
        <f t="shared" si="44"/>
        <v>36</v>
      </c>
      <c r="AM93" s="12">
        <f>IF(AK93=0," ",IF(AL93=1,"0",0+AL93))</f>
        <v>36</v>
      </c>
      <c r="AN93" s="12">
        <f>IF(AM93=" "," ",IF(AM93="0","0",AM93+1))</f>
        <v>37</v>
      </c>
      <c r="AO93" s="12" t="str">
        <f>IF(AK93=0,"46"," ")</f>
        <v> </v>
      </c>
      <c r="AP93" s="12">
        <f>IF(AO93="46","46",IF(AN93=" "," ",IF(AN93=3,AN93-1,AN93)))</f>
        <v>37</v>
      </c>
      <c r="AQ93" s="12">
        <f t="shared" si="45"/>
        <v>37</v>
      </c>
      <c r="AR93" s="23"/>
      <c r="AS93" s="23"/>
      <c r="AT93" s="23"/>
      <c r="AU93" s="23"/>
      <c r="AV93" s="23"/>
      <c r="AW93" s="23"/>
      <c r="AX93" s="14">
        <f>G93+V93+AK93</f>
        <v>324.05445388731505</v>
      </c>
      <c r="AY93" s="12">
        <f t="shared" si="46"/>
        <v>39</v>
      </c>
      <c r="AZ93" s="24"/>
      <c r="BA93" s="23"/>
      <c r="BB93" s="4"/>
    </row>
    <row r="94" spans="1:54" ht="15.75" customHeight="1">
      <c r="A94" s="25"/>
      <c r="B94" s="19" t="s">
        <v>58</v>
      </c>
      <c r="C94" s="20"/>
      <c r="D94" s="6">
        <v>88</v>
      </c>
      <c r="E94" s="6">
        <v>73</v>
      </c>
      <c r="F94" s="6">
        <v>62</v>
      </c>
      <c r="G94" s="11">
        <f>SUM(D94:F94)</f>
        <v>223</v>
      </c>
      <c r="H94" s="12">
        <f t="shared" si="40"/>
        <v>34</v>
      </c>
      <c r="I94" s="12">
        <f>IF(G94=0," ",IF(H94=1,"0",0+H94))</f>
        <v>34</v>
      </c>
      <c r="J94" s="12">
        <f>IF(I94=" "," ",IF(I94="0","0",I94+1))</f>
        <v>35</v>
      </c>
      <c r="K94" s="12" t="str">
        <f>IF(G94=0,"46"," ")</f>
        <v> </v>
      </c>
      <c r="L94" s="12">
        <f>IF(K94="46","46",IF(J94=" "," ",IF(J94=3,J94-1,J94)))</f>
        <v>35</v>
      </c>
      <c r="M94" s="12">
        <f t="shared" si="41"/>
        <v>35</v>
      </c>
      <c r="N94" s="23"/>
      <c r="O94" s="23"/>
      <c r="P94" s="23"/>
      <c r="Q94" s="23"/>
      <c r="R94" s="23"/>
      <c r="S94" s="23"/>
      <c r="T94" s="6">
        <v>15</v>
      </c>
      <c r="U94" s="6">
        <v>22</v>
      </c>
      <c r="V94" s="11">
        <f>T94+U94</f>
        <v>37</v>
      </c>
      <c r="W94" s="12">
        <f t="shared" si="42"/>
        <v>45</v>
      </c>
      <c r="X94" s="12">
        <f>IF(V94=0," ",IF(W94=1,"0",0+W94))</f>
        <v>45</v>
      </c>
      <c r="Y94" s="12">
        <f>IF(X94=" "," ",IF(X94="0","0",X94+1))</f>
        <v>46</v>
      </c>
      <c r="Z94" s="12" t="str">
        <f>IF(V94=0,"46"," ")</f>
        <v> </v>
      </c>
      <c r="AA94" s="12">
        <f>IF(Z94="46","46",IF(Y94=" "," ",IF(Y94=3,Y94-1,Y94)))</f>
        <v>46</v>
      </c>
      <c r="AB94" s="12">
        <f t="shared" si="43"/>
        <v>46</v>
      </c>
      <c r="AC94" s="23"/>
      <c r="AD94" s="23"/>
      <c r="AE94" s="23"/>
      <c r="AF94" s="23"/>
      <c r="AG94" s="23"/>
      <c r="AH94" s="23"/>
      <c r="AI94" s="6">
        <v>29</v>
      </c>
      <c r="AJ94" s="7">
        <v>96.57</v>
      </c>
      <c r="AK94" s="13">
        <f>IF(AJ94=0,0,AI94/AJ94)</f>
        <v>0.3003003003003003</v>
      </c>
      <c r="AL94" s="12">
        <f t="shared" si="44"/>
        <v>44</v>
      </c>
      <c r="AM94" s="12">
        <f>IF(AK94=0," ",IF(AL94=1,"0",0+AL94))</f>
        <v>44</v>
      </c>
      <c r="AN94" s="12">
        <f>IF(AM94=" "," ",IF(AM94="0","0",AM94+1))</f>
        <v>45</v>
      </c>
      <c r="AO94" s="12" t="str">
        <f>IF(AK94=0,"46"," ")</f>
        <v> </v>
      </c>
      <c r="AP94" s="12">
        <f>IF(AO94="46","46",IF(AN94=" "," ",IF(AN94=3,AN94-1,AN94)))</f>
        <v>45</v>
      </c>
      <c r="AQ94" s="12">
        <f t="shared" si="45"/>
        <v>45</v>
      </c>
      <c r="AR94" s="23"/>
      <c r="AS94" s="23"/>
      <c r="AT94" s="23"/>
      <c r="AU94" s="23"/>
      <c r="AV94" s="23"/>
      <c r="AW94" s="23"/>
      <c r="AX94" s="14">
        <f>G94+V94+AK94</f>
        <v>260.3003003003003</v>
      </c>
      <c r="AY94" s="12">
        <f t="shared" si="46"/>
        <v>44</v>
      </c>
      <c r="AZ94" s="24"/>
      <c r="BA94" s="23"/>
      <c r="BB94" s="4"/>
    </row>
    <row r="95" spans="1:54" ht="15.75" customHeight="1">
      <c r="A95" s="25"/>
      <c r="B95" s="19" t="s">
        <v>59</v>
      </c>
      <c r="C95" s="20"/>
      <c r="D95" s="6">
        <v>94</v>
      </c>
      <c r="E95" s="6">
        <v>92</v>
      </c>
      <c r="F95" s="6">
        <v>80</v>
      </c>
      <c r="G95" s="11">
        <f>SUM(D95:F95)</f>
        <v>266</v>
      </c>
      <c r="H95" s="12">
        <f t="shared" si="40"/>
        <v>18</v>
      </c>
      <c r="I95" s="12">
        <f>IF(G95=0," ",IF(H95=1,"0",0+H95))</f>
        <v>18</v>
      </c>
      <c r="J95" s="12">
        <f>IF(I95=" "," ",IF(I95="0","0",I95+1))</f>
        <v>19</v>
      </c>
      <c r="K95" s="12" t="str">
        <f>IF(G95=0,"46"," ")</f>
        <v> </v>
      </c>
      <c r="L95" s="12">
        <f>IF(K95="46","46",IF(J95=" "," ",IF(J95=3,J95-1,J95)))</f>
        <v>19</v>
      </c>
      <c r="M95" s="12">
        <f t="shared" si="41"/>
        <v>19</v>
      </c>
      <c r="N95" s="23"/>
      <c r="O95" s="23"/>
      <c r="P95" s="23"/>
      <c r="Q95" s="23"/>
      <c r="R95" s="23"/>
      <c r="S95" s="23"/>
      <c r="T95" s="6">
        <v>87</v>
      </c>
      <c r="U95" s="6">
        <v>94</v>
      </c>
      <c r="V95" s="11">
        <f>T95+U95</f>
        <v>181</v>
      </c>
      <c r="W95" s="12">
        <f t="shared" si="42"/>
        <v>2</v>
      </c>
      <c r="X95" s="12">
        <f>IF(V95=0," ",IF(W95=1,"0",0+W95))</f>
        <v>2</v>
      </c>
      <c r="Y95" s="12">
        <f>IF(X95=" "," ",IF(X95="0","0",X95+1))</f>
        <v>3</v>
      </c>
      <c r="Z95" s="12" t="str">
        <f>IF(V95=0,"46"," ")</f>
        <v> </v>
      </c>
      <c r="AA95" s="12">
        <f>IF(Z95="46","46",IF(Y95=" "," ",IF(Y95=3,Y95-1,Y95)))</f>
        <v>2</v>
      </c>
      <c r="AB95" s="12">
        <f t="shared" si="43"/>
        <v>2</v>
      </c>
      <c r="AC95" s="23"/>
      <c r="AD95" s="23"/>
      <c r="AE95" s="23"/>
      <c r="AF95" s="23"/>
      <c r="AG95" s="23"/>
      <c r="AH95" s="23"/>
      <c r="AI95" s="6">
        <v>84</v>
      </c>
      <c r="AJ95" s="7">
        <v>21.98</v>
      </c>
      <c r="AK95" s="13">
        <f>IF(AJ95=0,0,AI95/AJ95)</f>
        <v>3.821656050955414</v>
      </c>
      <c r="AL95" s="12">
        <f t="shared" si="44"/>
        <v>3</v>
      </c>
      <c r="AM95" s="12">
        <f>IF(AK95=0," ",IF(AL95=1,"0",0+AL95))</f>
        <v>3</v>
      </c>
      <c r="AN95" s="12">
        <f>IF(AM95=" "," ",IF(AM95="0","0",AM95+1))</f>
        <v>4</v>
      </c>
      <c r="AO95" s="12" t="str">
        <f>IF(AK95=0,"46"," ")</f>
        <v> </v>
      </c>
      <c r="AP95" s="12">
        <f>IF(AO95="46","46",IF(AN95=" "," ",IF(AN95=3,AN95-1,AN95)))</f>
        <v>4</v>
      </c>
      <c r="AQ95" s="12">
        <f t="shared" si="45"/>
        <v>4</v>
      </c>
      <c r="AR95" s="23"/>
      <c r="AS95" s="23"/>
      <c r="AT95" s="23"/>
      <c r="AU95" s="23"/>
      <c r="AV95" s="23"/>
      <c r="AW95" s="23"/>
      <c r="AX95" s="14">
        <f>G95+V95+AK95</f>
        <v>450.8216560509554</v>
      </c>
      <c r="AY95" s="12">
        <f t="shared" si="46"/>
        <v>6</v>
      </c>
      <c r="AZ95" s="24"/>
      <c r="BA95" s="23"/>
      <c r="BB95" s="4"/>
    </row>
    <row r="96" spans="1:54" ht="15.75" customHeight="1">
      <c r="A96" s="25" t="s">
        <v>60</v>
      </c>
      <c r="B96" s="21" t="s">
        <v>66</v>
      </c>
      <c r="C96" s="22"/>
      <c r="D96" s="6">
        <v>93</v>
      </c>
      <c r="E96" s="6">
        <v>93</v>
      </c>
      <c r="F96" s="6">
        <v>76</v>
      </c>
      <c r="G96" s="11">
        <f t="shared" si="63"/>
        <v>262</v>
      </c>
      <c r="H96" s="12">
        <f t="shared" si="40"/>
        <v>21</v>
      </c>
      <c r="I96" s="12">
        <f t="shared" si="64"/>
        <v>21</v>
      </c>
      <c r="J96" s="12">
        <f t="shared" si="65"/>
        <v>22</v>
      </c>
      <c r="K96" s="12" t="str">
        <f t="shared" si="66"/>
        <v> </v>
      </c>
      <c r="L96" s="12">
        <f t="shared" si="67"/>
        <v>22</v>
      </c>
      <c r="M96" s="12">
        <f t="shared" si="41"/>
        <v>22</v>
      </c>
      <c r="N96" s="23">
        <f>SUM(M96:M99)</f>
        <v>139</v>
      </c>
      <c r="O96" s="23">
        <f>IF(L96=" "," ",L96)</f>
        <v>22</v>
      </c>
      <c r="P96" s="23">
        <f>IF(L97=" "," ",L97)</f>
        <v>37</v>
      </c>
      <c r="Q96" s="23" t="e">
        <f>IF(#REF!=" "," ",#REF!)</f>
        <v>#REF!</v>
      </c>
      <c r="R96" s="23">
        <f>IF(L99=" "," ",L99)</f>
        <v>46</v>
      </c>
      <c r="S96" s="23">
        <f>IF(N96=0," ",RANK(N96,N$8:N$107,1))</f>
        <v>9</v>
      </c>
      <c r="T96" s="6">
        <v>73</v>
      </c>
      <c r="U96" s="6">
        <v>78</v>
      </c>
      <c r="V96" s="11">
        <f t="shared" si="68"/>
        <v>151</v>
      </c>
      <c r="W96" s="12">
        <f t="shared" si="42"/>
        <v>25</v>
      </c>
      <c r="X96" s="12">
        <f t="shared" si="69"/>
        <v>25</v>
      </c>
      <c r="Y96" s="12">
        <f t="shared" si="70"/>
        <v>26</v>
      </c>
      <c r="Z96" s="12" t="str">
        <f t="shared" si="71"/>
        <v> </v>
      </c>
      <c r="AA96" s="12">
        <f t="shared" si="72"/>
        <v>26</v>
      </c>
      <c r="AB96" s="12">
        <f t="shared" si="43"/>
        <v>26</v>
      </c>
      <c r="AC96" s="23">
        <f>SUM(AB96:AB99)</f>
        <v>135</v>
      </c>
      <c r="AD96" s="23">
        <f>IF(AA96=" "," ",AA96)</f>
        <v>26</v>
      </c>
      <c r="AE96" s="23">
        <f>IF(AA97=" "," ",AA97)</f>
        <v>20</v>
      </c>
      <c r="AF96" s="23" t="e">
        <f>IF(#REF!=" "," ",#REF!)</f>
        <v>#REF!</v>
      </c>
      <c r="AG96" s="23">
        <f>IF(AA99=" "," ",AA99)</f>
        <v>47</v>
      </c>
      <c r="AH96" s="23">
        <f>IF(AC96=0," ",RANK(AC96,AC$8:AC$107,1))</f>
        <v>11</v>
      </c>
      <c r="AI96" s="6">
        <v>68</v>
      </c>
      <c r="AJ96" s="7">
        <v>37.97</v>
      </c>
      <c r="AK96" s="13">
        <f t="shared" si="73"/>
        <v>1.790887542796945</v>
      </c>
      <c r="AL96" s="12">
        <f t="shared" si="44"/>
        <v>24</v>
      </c>
      <c r="AM96" s="12">
        <f t="shared" si="74"/>
        <v>24</v>
      </c>
      <c r="AN96" s="12">
        <f t="shared" si="75"/>
        <v>25</v>
      </c>
      <c r="AO96" s="12" t="str">
        <f t="shared" si="76"/>
        <v> </v>
      </c>
      <c r="AP96" s="12">
        <f t="shared" si="77"/>
        <v>25</v>
      </c>
      <c r="AQ96" s="12">
        <f t="shared" si="45"/>
        <v>25</v>
      </c>
      <c r="AR96" s="23">
        <f>SUM(AQ96:AQ99)</f>
        <v>101</v>
      </c>
      <c r="AS96" s="23">
        <f>IF(AP96=" "," ",AP96)</f>
        <v>25</v>
      </c>
      <c r="AT96" s="23">
        <f>IF(AP97=" "," ",AP97)</f>
        <v>17</v>
      </c>
      <c r="AU96" s="23" t="e">
        <f>IF(#REF!=" "," ",#REF!)</f>
        <v>#REF!</v>
      </c>
      <c r="AV96" s="23">
        <f>IF(AP99=" "," ",AP99)</f>
        <v>44</v>
      </c>
      <c r="AW96" s="23">
        <f>IF(AR96=0," ",RANK(AR96,AR$8:AR$107,1))</f>
        <v>7</v>
      </c>
      <c r="AX96" s="14">
        <f t="shared" si="78"/>
        <v>414.79088754279695</v>
      </c>
      <c r="AY96" s="12">
        <f t="shared" si="46"/>
        <v>19</v>
      </c>
      <c r="AZ96" s="24">
        <f>N96+AC96+AR96</f>
        <v>375</v>
      </c>
      <c r="BA96" s="23">
        <f>IF(AZ96=0,0,RANK(AZ96,AZ$8:AZ$107,1))</f>
        <v>9</v>
      </c>
      <c r="BB96" s="4"/>
    </row>
    <row r="97" spans="1:54" ht="15.75" customHeight="1">
      <c r="A97" s="25"/>
      <c r="B97" s="21" t="s">
        <v>67</v>
      </c>
      <c r="C97" s="22"/>
      <c r="D97" s="6">
        <v>90</v>
      </c>
      <c r="E97" s="6">
        <v>69</v>
      </c>
      <c r="F97" s="6">
        <v>59</v>
      </c>
      <c r="G97" s="11">
        <f t="shared" si="63"/>
        <v>218</v>
      </c>
      <c r="H97" s="12">
        <f t="shared" si="40"/>
        <v>36</v>
      </c>
      <c r="I97" s="12">
        <f t="shared" si="64"/>
        <v>36</v>
      </c>
      <c r="J97" s="12">
        <f t="shared" si="65"/>
        <v>37</v>
      </c>
      <c r="K97" s="12" t="str">
        <f t="shared" si="66"/>
        <v> </v>
      </c>
      <c r="L97" s="12">
        <f t="shared" si="67"/>
        <v>37</v>
      </c>
      <c r="M97" s="12">
        <f t="shared" si="41"/>
        <v>37</v>
      </c>
      <c r="N97" s="23"/>
      <c r="O97" s="23"/>
      <c r="P97" s="23"/>
      <c r="Q97" s="23"/>
      <c r="R97" s="23"/>
      <c r="S97" s="23"/>
      <c r="T97" s="6">
        <v>82</v>
      </c>
      <c r="U97" s="6">
        <v>75</v>
      </c>
      <c r="V97" s="11">
        <f t="shared" si="68"/>
        <v>157</v>
      </c>
      <c r="W97" s="12">
        <f t="shared" si="42"/>
        <v>19</v>
      </c>
      <c r="X97" s="12">
        <f t="shared" si="69"/>
        <v>19</v>
      </c>
      <c r="Y97" s="12">
        <f t="shared" si="70"/>
        <v>20</v>
      </c>
      <c r="Z97" s="12" t="str">
        <f t="shared" si="71"/>
        <v> </v>
      </c>
      <c r="AA97" s="12">
        <f t="shared" si="72"/>
        <v>20</v>
      </c>
      <c r="AB97" s="12">
        <f t="shared" si="43"/>
        <v>20</v>
      </c>
      <c r="AC97" s="23"/>
      <c r="AD97" s="23"/>
      <c r="AE97" s="23"/>
      <c r="AF97" s="23"/>
      <c r="AG97" s="23"/>
      <c r="AH97" s="23"/>
      <c r="AI97" s="6">
        <v>86</v>
      </c>
      <c r="AJ97" s="7">
        <v>37.22</v>
      </c>
      <c r="AK97" s="13">
        <f t="shared" si="73"/>
        <v>2.31058570660935</v>
      </c>
      <c r="AL97" s="12">
        <f t="shared" si="44"/>
        <v>16</v>
      </c>
      <c r="AM97" s="12">
        <f t="shared" si="74"/>
        <v>16</v>
      </c>
      <c r="AN97" s="12">
        <f t="shared" si="75"/>
        <v>17</v>
      </c>
      <c r="AO97" s="12" t="str">
        <f t="shared" si="76"/>
        <v> </v>
      </c>
      <c r="AP97" s="12">
        <f t="shared" si="77"/>
        <v>17</v>
      </c>
      <c r="AQ97" s="12">
        <f t="shared" si="45"/>
        <v>17</v>
      </c>
      <c r="AR97" s="23"/>
      <c r="AS97" s="23"/>
      <c r="AT97" s="23"/>
      <c r="AU97" s="23"/>
      <c r="AV97" s="23"/>
      <c r="AW97" s="23"/>
      <c r="AX97" s="14">
        <f t="shared" si="78"/>
        <v>377.31058570660934</v>
      </c>
      <c r="AY97" s="12">
        <f t="shared" si="46"/>
        <v>28</v>
      </c>
      <c r="AZ97" s="24"/>
      <c r="BA97" s="23"/>
      <c r="BB97" s="4"/>
    </row>
    <row r="98" spans="1:54" ht="15.75" customHeight="1">
      <c r="A98" s="25"/>
      <c r="B98" s="19" t="s">
        <v>68</v>
      </c>
      <c r="C98" s="20"/>
      <c r="D98" s="6">
        <v>86</v>
      </c>
      <c r="E98" s="6">
        <v>79</v>
      </c>
      <c r="F98" s="6">
        <v>59</v>
      </c>
      <c r="G98" s="11">
        <f t="shared" si="63"/>
        <v>224</v>
      </c>
      <c r="H98" s="12">
        <f t="shared" si="40"/>
        <v>33</v>
      </c>
      <c r="I98" s="12">
        <f t="shared" si="64"/>
        <v>33</v>
      </c>
      <c r="J98" s="12">
        <f t="shared" si="65"/>
        <v>34</v>
      </c>
      <c r="K98" s="12" t="str">
        <f t="shared" si="66"/>
        <v> </v>
      </c>
      <c r="L98" s="12">
        <f t="shared" si="67"/>
        <v>34</v>
      </c>
      <c r="M98" s="12">
        <f t="shared" si="41"/>
        <v>34</v>
      </c>
      <c r="N98" s="23"/>
      <c r="O98" s="23"/>
      <c r="P98" s="23"/>
      <c r="Q98" s="23"/>
      <c r="R98" s="23"/>
      <c r="S98" s="23"/>
      <c r="T98" s="6">
        <v>37</v>
      </c>
      <c r="U98" s="6">
        <v>61</v>
      </c>
      <c r="V98" s="11">
        <f t="shared" si="68"/>
        <v>98</v>
      </c>
      <c r="W98" s="12">
        <f t="shared" si="42"/>
        <v>41</v>
      </c>
      <c r="X98" s="12">
        <f t="shared" si="69"/>
        <v>41</v>
      </c>
      <c r="Y98" s="12">
        <f t="shared" si="70"/>
        <v>42</v>
      </c>
      <c r="Z98" s="12" t="str">
        <f t="shared" si="71"/>
        <v> </v>
      </c>
      <c r="AA98" s="12">
        <f t="shared" si="72"/>
        <v>42</v>
      </c>
      <c r="AB98" s="12">
        <f t="shared" si="43"/>
        <v>42</v>
      </c>
      <c r="AC98" s="23"/>
      <c r="AD98" s="23"/>
      <c r="AE98" s="23"/>
      <c r="AF98" s="23"/>
      <c r="AG98" s="23"/>
      <c r="AH98" s="23"/>
      <c r="AI98" s="6">
        <v>86</v>
      </c>
      <c r="AJ98" s="7">
        <v>33.03</v>
      </c>
      <c r="AK98" s="13">
        <f t="shared" si="73"/>
        <v>2.6036936118679987</v>
      </c>
      <c r="AL98" s="12">
        <f t="shared" si="44"/>
        <v>14</v>
      </c>
      <c r="AM98" s="12">
        <f t="shared" si="74"/>
        <v>14</v>
      </c>
      <c r="AN98" s="12">
        <f t="shared" si="75"/>
        <v>15</v>
      </c>
      <c r="AO98" s="12" t="str">
        <f t="shared" si="76"/>
        <v> </v>
      </c>
      <c r="AP98" s="12">
        <f t="shared" si="77"/>
        <v>15</v>
      </c>
      <c r="AQ98" s="12">
        <f t="shared" si="45"/>
        <v>15</v>
      </c>
      <c r="AR98" s="23"/>
      <c r="AS98" s="23"/>
      <c r="AT98" s="23"/>
      <c r="AU98" s="23"/>
      <c r="AV98" s="23"/>
      <c r="AW98" s="23"/>
      <c r="AX98" s="14">
        <f t="shared" si="78"/>
        <v>324.603693611868</v>
      </c>
      <c r="AY98" s="12">
        <f t="shared" si="46"/>
        <v>38</v>
      </c>
      <c r="AZ98" s="24"/>
      <c r="BA98" s="23"/>
      <c r="BB98" s="4"/>
    </row>
    <row r="99" spans="1:54" ht="15.75" customHeight="1">
      <c r="A99" s="25"/>
      <c r="B99" s="21" t="s">
        <v>69</v>
      </c>
      <c r="C99" s="22"/>
      <c r="D99" s="6">
        <v>52</v>
      </c>
      <c r="E99" s="6">
        <v>49</v>
      </c>
      <c r="F99" s="6">
        <v>54</v>
      </c>
      <c r="G99" s="11">
        <f t="shared" si="63"/>
        <v>155</v>
      </c>
      <c r="H99" s="12">
        <f t="shared" si="40"/>
        <v>45</v>
      </c>
      <c r="I99" s="12">
        <f t="shared" si="64"/>
        <v>45</v>
      </c>
      <c r="J99" s="12">
        <f t="shared" si="65"/>
        <v>46</v>
      </c>
      <c r="K99" s="12" t="str">
        <f t="shared" si="66"/>
        <v> </v>
      </c>
      <c r="L99" s="12">
        <f t="shared" si="67"/>
        <v>46</v>
      </c>
      <c r="M99" s="12">
        <f t="shared" si="41"/>
        <v>46</v>
      </c>
      <c r="N99" s="23"/>
      <c r="O99" s="23"/>
      <c r="P99" s="23"/>
      <c r="Q99" s="23"/>
      <c r="R99" s="23"/>
      <c r="S99" s="23"/>
      <c r="T99" s="6">
        <v>16</v>
      </c>
      <c r="U99" s="6">
        <v>7</v>
      </c>
      <c r="V99" s="11">
        <f t="shared" si="68"/>
        <v>23</v>
      </c>
      <c r="W99" s="12">
        <f t="shared" si="42"/>
        <v>46</v>
      </c>
      <c r="X99" s="12">
        <f t="shared" si="69"/>
        <v>46</v>
      </c>
      <c r="Y99" s="12">
        <f t="shared" si="70"/>
        <v>47</v>
      </c>
      <c r="Z99" s="12" t="str">
        <f t="shared" si="71"/>
        <v> </v>
      </c>
      <c r="AA99" s="12">
        <f t="shared" si="72"/>
        <v>47</v>
      </c>
      <c r="AB99" s="12">
        <f t="shared" si="43"/>
        <v>47</v>
      </c>
      <c r="AC99" s="23"/>
      <c r="AD99" s="23"/>
      <c r="AE99" s="23"/>
      <c r="AF99" s="23"/>
      <c r="AG99" s="23"/>
      <c r="AH99" s="23"/>
      <c r="AI99" s="6">
        <v>15</v>
      </c>
      <c r="AJ99" s="7">
        <v>35.38</v>
      </c>
      <c r="AK99" s="13">
        <f t="shared" si="73"/>
        <v>0.4239683436970039</v>
      </c>
      <c r="AL99" s="12">
        <f t="shared" si="44"/>
        <v>43</v>
      </c>
      <c r="AM99" s="12">
        <f t="shared" si="74"/>
        <v>43</v>
      </c>
      <c r="AN99" s="12">
        <f t="shared" si="75"/>
        <v>44</v>
      </c>
      <c r="AO99" s="12" t="str">
        <f t="shared" si="76"/>
        <v> </v>
      </c>
      <c r="AP99" s="12">
        <f t="shared" si="77"/>
        <v>44</v>
      </c>
      <c r="AQ99" s="12">
        <f t="shared" si="45"/>
        <v>44</v>
      </c>
      <c r="AR99" s="23"/>
      <c r="AS99" s="23"/>
      <c r="AT99" s="23"/>
      <c r="AU99" s="23"/>
      <c r="AV99" s="23"/>
      <c r="AW99" s="23"/>
      <c r="AX99" s="14">
        <f t="shared" si="78"/>
        <v>178.423968343697</v>
      </c>
      <c r="AY99" s="12">
        <f t="shared" si="46"/>
        <v>45</v>
      </c>
      <c r="AZ99" s="24"/>
      <c r="BA99" s="23"/>
      <c r="BB99" s="4"/>
    </row>
    <row r="100" spans="1:54" ht="15.75" customHeight="1">
      <c r="A100" s="25" t="s">
        <v>61</v>
      </c>
      <c r="B100" s="21" t="s">
        <v>62</v>
      </c>
      <c r="C100" s="22"/>
      <c r="D100" s="6">
        <v>95</v>
      </c>
      <c r="E100" s="6">
        <v>85</v>
      </c>
      <c r="F100" s="6">
        <v>74</v>
      </c>
      <c r="G100" s="11">
        <f t="shared" si="63"/>
        <v>254</v>
      </c>
      <c r="H100" s="12">
        <f t="shared" si="40"/>
        <v>23</v>
      </c>
      <c r="I100" s="12">
        <f t="shared" si="64"/>
        <v>23</v>
      </c>
      <c r="J100" s="12">
        <f t="shared" si="65"/>
        <v>24</v>
      </c>
      <c r="K100" s="12" t="str">
        <f t="shared" si="66"/>
        <v> </v>
      </c>
      <c r="L100" s="12">
        <f t="shared" si="67"/>
        <v>24</v>
      </c>
      <c r="M100" s="12">
        <f t="shared" si="41"/>
        <v>24</v>
      </c>
      <c r="N100" s="23">
        <f>SUM(M100:M103)</f>
        <v>129</v>
      </c>
      <c r="O100" s="23">
        <f>IF(L100=" "," ",L100)</f>
        <v>24</v>
      </c>
      <c r="P100" s="23">
        <f>IF(L101=" "," ",L101)</f>
        <v>36</v>
      </c>
      <c r="Q100" s="23" t="e">
        <f>IF(#REF!=" "," ",#REF!)</f>
        <v>#REF!</v>
      </c>
      <c r="R100" s="23">
        <f>IF(L103=" "," ",L103)</f>
        <v>41</v>
      </c>
      <c r="S100" s="23">
        <f>IF(N100=0," ",RANK(N100,N$8:N$107,1))</f>
        <v>8</v>
      </c>
      <c r="T100" s="6">
        <v>62</v>
      </c>
      <c r="U100" s="6">
        <v>74</v>
      </c>
      <c r="V100" s="11">
        <f t="shared" si="68"/>
        <v>136</v>
      </c>
      <c r="W100" s="12">
        <f t="shared" si="42"/>
        <v>32</v>
      </c>
      <c r="X100" s="12">
        <f t="shared" si="69"/>
        <v>32</v>
      </c>
      <c r="Y100" s="12">
        <f t="shared" si="70"/>
        <v>33</v>
      </c>
      <c r="Z100" s="12" t="str">
        <f t="shared" si="71"/>
        <v> </v>
      </c>
      <c r="AA100" s="12">
        <f t="shared" si="72"/>
        <v>33</v>
      </c>
      <c r="AB100" s="12">
        <f t="shared" si="43"/>
        <v>33</v>
      </c>
      <c r="AC100" s="23">
        <f>SUM(AB100:AB103)</f>
        <v>124</v>
      </c>
      <c r="AD100" s="23">
        <f>IF(AA100=" "," ",AA100)</f>
        <v>33</v>
      </c>
      <c r="AE100" s="23">
        <f>IF(AA101=" "," ",AA101)</f>
        <v>40</v>
      </c>
      <c r="AF100" s="23" t="e">
        <f>IF(#REF!=" "," ",#REF!)</f>
        <v>#REF!</v>
      </c>
      <c r="AG100" s="23">
        <f>IF(AA103=" "," ",AA103)</f>
        <v>16</v>
      </c>
      <c r="AH100" s="23">
        <f>IF(AC100=0," ",RANK(AC100,AC$8:AC$107,1))</f>
        <v>7</v>
      </c>
      <c r="AI100" s="6">
        <v>42</v>
      </c>
      <c r="AJ100" s="7">
        <v>56.62</v>
      </c>
      <c r="AK100" s="13">
        <f t="shared" si="73"/>
        <v>0.7417873542917697</v>
      </c>
      <c r="AL100" s="12">
        <f t="shared" si="44"/>
        <v>39</v>
      </c>
      <c r="AM100" s="12">
        <f t="shared" si="74"/>
        <v>39</v>
      </c>
      <c r="AN100" s="12">
        <f t="shared" si="75"/>
        <v>40</v>
      </c>
      <c r="AO100" s="12" t="str">
        <f t="shared" si="76"/>
        <v> </v>
      </c>
      <c r="AP100" s="12">
        <f t="shared" si="77"/>
        <v>40</v>
      </c>
      <c r="AQ100" s="12">
        <f t="shared" si="45"/>
        <v>40</v>
      </c>
      <c r="AR100" s="23">
        <f>SUM(AQ100:AQ103)</f>
        <v>112</v>
      </c>
      <c r="AS100" s="23">
        <f>IF(AP100=" "," ",AP100)</f>
        <v>40</v>
      </c>
      <c r="AT100" s="23">
        <f>IF(AP101=" "," ",AP101)</f>
        <v>30</v>
      </c>
      <c r="AU100" s="23" t="e">
        <f>IF(#REF!=" "," ",#REF!)</f>
        <v>#REF!</v>
      </c>
      <c r="AV100" s="23">
        <f>IF(AP103=" "," ",AP103)</f>
        <v>14</v>
      </c>
      <c r="AW100" s="23">
        <f>IF(AR100=0," ",RANK(AR100,AR$8:AR$107,1))</f>
        <v>8</v>
      </c>
      <c r="AX100" s="14">
        <f t="shared" si="78"/>
        <v>390.7417873542918</v>
      </c>
      <c r="AY100" s="12">
        <f t="shared" si="46"/>
        <v>27</v>
      </c>
      <c r="AZ100" s="24">
        <f>N100+AC100+AR100</f>
        <v>365</v>
      </c>
      <c r="BA100" s="23">
        <f>IF(AZ100=0,0,RANK(AZ100,AZ$8:AZ$107,1))</f>
        <v>8</v>
      </c>
      <c r="BB100" s="4"/>
    </row>
    <row r="101" spans="1:54" ht="15.75" customHeight="1">
      <c r="A101" s="25"/>
      <c r="B101" s="21" t="s">
        <v>63</v>
      </c>
      <c r="C101" s="22"/>
      <c r="D101" s="6">
        <v>83</v>
      </c>
      <c r="E101" s="6">
        <v>80</v>
      </c>
      <c r="F101" s="6">
        <v>56</v>
      </c>
      <c r="G101" s="11">
        <f t="shared" si="63"/>
        <v>219</v>
      </c>
      <c r="H101" s="12">
        <f t="shared" si="40"/>
        <v>35</v>
      </c>
      <c r="I101" s="12">
        <f t="shared" si="64"/>
        <v>35</v>
      </c>
      <c r="J101" s="12">
        <f t="shared" si="65"/>
        <v>36</v>
      </c>
      <c r="K101" s="12" t="str">
        <f t="shared" si="66"/>
        <v> </v>
      </c>
      <c r="L101" s="12">
        <f t="shared" si="67"/>
        <v>36</v>
      </c>
      <c r="M101" s="12">
        <f t="shared" si="41"/>
        <v>36</v>
      </c>
      <c r="N101" s="23"/>
      <c r="O101" s="23"/>
      <c r="P101" s="23"/>
      <c r="Q101" s="23"/>
      <c r="R101" s="23"/>
      <c r="S101" s="23"/>
      <c r="T101" s="6">
        <v>50</v>
      </c>
      <c r="U101" s="6">
        <v>56</v>
      </c>
      <c r="V101" s="11">
        <f t="shared" si="68"/>
        <v>106</v>
      </c>
      <c r="W101" s="12">
        <f t="shared" si="42"/>
        <v>39</v>
      </c>
      <c r="X101" s="12">
        <f t="shared" si="69"/>
        <v>39</v>
      </c>
      <c r="Y101" s="12">
        <f t="shared" si="70"/>
        <v>40</v>
      </c>
      <c r="Z101" s="12" t="str">
        <f t="shared" si="71"/>
        <v> </v>
      </c>
      <c r="AA101" s="12">
        <f t="shared" si="72"/>
        <v>40</v>
      </c>
      <c r="AB101" s="12">
        <f t="shared" si="43"/>
        <v>40</v>
      </c>
      <c r="AC101" s="23"/>
      <c r="AD101" s="23"/>
      <c r="AE101" s="23"/>
      <c r="AF101" s="23"/>
      <c r="AG101" s="23"/>
      <c r="AH101" s="23"/>
      <c r="AI101" s="6">
        <v>88</v>
      </c>
      <c r="AJ101" s="7">
        <v>54.45</v>
      </c>
      <c r="AK101" s="13">
        <f t="shared" si="73"/>
        <v>1.6161616161616161</v>
      </c>
      <c r="AL101" s="12">
        <f t="shared" si="44"/>
        <v>29</v>
      </c>
      <c r="AM101" s="12">
        <f t="shared" si="74"/>
        <v>29</v>
      </c>
      <c r="AN101" s="12">
        <f t="shared" si="75"/>
        <v>30</v>
      </c>
      <c r="AO101" s="12" t="str">
        <f t="shared" si="76"/>
        <v> </v>
      </c>
      <c r="AP101" s="12">
        <f t="shared" si="77"/>
        <v>30</v>
      </c>
      <c r="AQ101" s="12">
        <f t="shared" si="45"/>
        <v>30</v>
      </c>
      <c r="AR101" s="23"/>
      <c r="AS101" s="23"/>
      <c r="AT101" s="23"/>
      <c r="AU101" s="23"/>
      <c r="AV101" s="23"/>
      <c r="AW101" s="23"/>
      <c r="AX101" s="14">
        <f t="shared" si="78"/>
        <v>326.6161616161616</v>
      </c>
      <c r="AY101" s="12">
        <f t="shared" si="46"/>
        <v>37</v>
      </c>
      <c r="AZ101" s="24"/>
      <c r="BA101" s="23"/>
      <c r="BB101" s="4"/>
    </row>
    <row r="102" spans="1:54" ht="15.75" customHeight="1">
      <c r="A102" s="25"/>
      <c r="B102" s="19" t="s">
        <v>64</v>
      </c>
      <c r="C102" s="20"/>
      <c r="D102" s="6">
        <v>85</v>
      </c>
      <c r="E102" s="6">
        <v>87</v>
      </c>
      <c r="F102" s="6">
        <v>71</v>
      </c>
      <c r="G102" s="11">
        <f t="shared" si="63"/>
        <v>243</v>
      </c>
      <c r="H102" s="12">
        <f t="shared" si="40"/>
        <v>27</v>
      </c>
      <c r="I102" s="12">
        <f t="shared" si="64"/>
        <v>27</v>
      </c>
      <c r="J102" s="12">
        <f t="shared" si="65"/>
        <v>28</v>
      </c>
      <c r="K102" s="12" t="str">
        <f t="shared" si="66"/>
        <v> </v>
      </c>
      <c r="L102" s="12">
        <f t="shared" si="67"/>
        <v>28</v>
      </c>
      <c r="M102" s="12">
        <f t="shared" si="41"/>
        <v>28</v>
      </c>
      <c r="N102" s="23"/>
      <c r="O102" s="23"/>
      <c r="P102" s="23"/>
      <c r="Q102" s="23"/>
      <c r="R102" s="23"/>
      <c r="S102" s="23"/>
      <c r="T102" s="6">
        <v>66</v>
      </c>
      <c r="U102" s="6">
        <v>66</v>
      </c>
      <c r="V102" s="11">
        <f t="shared" si="68"/>
        <v>132</v>
      </c>
      <c r="W102" s="12">
        <f t="shared" si="42"/>
        <v>34</v>
      </c>
      <c r="X102" s="12">
        <f t="shared" si="69"/>
        <v>34</v>
      </c>
      <c r="Y102" s="12">
        <f t="shared" si="70"/>
        <v>35</v>
      </c>
      <c r="Z102" s="12" t="str">
        <f t="shared" si="71"/>
        <v> </v>
      </c>
      <c r="AA102" s="12">
        <f t="shared" si="72"/>
        <v>35</v>
      </c>
      <c r="AB102" s="12">
        <f t="shared" si="43"/>
        <v>35</v>
      </c>
      <c r="AC102" s="23"/>
      <c r="AD102" s="23"/>
      <c r="AE102" s="23"/>
      <c r="AF102" s="23"/>
      <c r="AG102" s="23"/>
      <c r="AH102" s="23"/>
      <c r="AI102" s="6">
        <v>82</v>
      </c>
      <c r="AJ102" s="7">
        <v>47.48</v>
      </c>
      <c r="AK102" s="13">
        <f t="shared" si="73"/>
        <v>1.7270429654591408</v>
      </c>
      <c r="AL102" s="12">
        <f t="shared" si="44"/>
        <v>27</v>
      </c>
      <c r="AM102" s="12">
        <f t="shared" si="74"/>
        <v>27</v>
      </c>
      <c r="AN102" s="12">
        <f t="shared" si="75"/>
        <v>28</v>
      </c>
      <c r="AO102" s="12" t="str">
        <f t="shared" si="76"/>
        <v> </v>
      </c>
      <c r="AP102" s="12">
        <f t="shared" si="77"/>
        <v>28</v>
      </c>
      <c r="AQ102" s="12">
        <f t="shared" si="45"/>
        <v>28</v>
      </c>
      <c r="AR102" s="23"/>
      <c r="AS102" s="23"/>
      <c r="AT102" s="23"/>
      <c r="AU102" s="23"/>
      <c r="AV102" s="23"/>
      <c r="AW102" s="23"/>
      <c r="AX102" s="14">
        <f t="shared" si="78"/>
        <v>376.72704296545913</v>
      </c>
      <c r="AY102" s="12">
        <f t="shared" si="46"/>
        <v>29</v>
      </c>
      <c r="AZ102" s="24"/>
      <c r="BA102" s="23"/>
      <c r="BB102" s="4"/>
    </row>
    <row r="103" spans="1:54" ht="15.75" customHeight="1">
      <c r="A103" s="25"/>
      <c r="B103" s="19" t="s">
        <v>65</v>
      </c>
      <c r="C103" s="20"/>
      <c r="D103" s="6">
        <v>50</v>
      </c>
      <c r="E103" s="6">
        <v>82</v>
      </c>
      <c r="F103" s="6">
        <v>62</v>
      </c>
      <c r="G103" s="11">
        <f t="shared" si="63"/>
        <v>194</v>
      </c>
      <c r="H103" s="12">
        <f t="shared" si="40"/>
        <v>40</v>
      </c>
      <c r="I103" s="12">
        <f t="shared" si="64"/>
        <v>40</v>
      </c>
      <c r="J103" s="12">
        <f t="shared" si="65"/>
        <v>41</v>
      </c>
      <c r="K103" s="12" t="str">
        <f t="shared" si="66"/>
        <v> </v>
      </c>
      <c r="L103" s="12">
        <f t="shared" si="67"/>
        <v>41</v>
      </c>
      <c r="M103" s="12">
        <f t="shared" si="41"/>
        <v>41</v>
      </c>
      <c r="N103" s="23"/>
      <c r="O103" s="23"/>
      <c r="P103" s="23"/>
      <c r="Q103" s="23"/>
      <c r="R103" s="23"/>
      <c r="S103" s="23"/>
      <c r="T103" s="6">
        <v>83</v>
      </c>
      <c r="U103" s="6">
        <v>75</v>
      </c>
      <c r="V103" s="11">
        <f t="shared" si="68"/>
        <v>158</v>
      </c>
      <c r="W103" s="12">
        <f t="shared" si="42"/>
        <v>15</v>
      </c>
      <c r="X103" s="12">
        <f t="shared" si="69"/>
        <v>15</v>
      </c>
      <c r="Y103" s="12">
        <f t="shared" si="70"/>
        <v>16</v>
      </c>
      <c r="Z103" s="12" t="str">
        <f t="shared" si="71"/>
        <v> </v>
      </c>
      <c r="AA103" s="12">
        <f t="shared" si="72"/>
        <v>16</v>
      </c>
      <c r="AB103" s="12">
        <f t="shared" si="43"/>
        <v>16</v>
      </c>
      <c r="AC103" s="23"/>
      <c r="AD103" s="23"/>
      <c r="AE103" s="23"/>
      <c r="AF103" s="23"/>
      <c r="AG103" s="23"/>
      <c r="AH103" s="23"/>
      <c r="AI103" s="6">
        <v>90</v>
      </c>
      <c r="AJ103" s="7">
        <v>33.58</v>
      </c>
      <c r="AK103" s="13">
        <f t="shared" si="73"/>
        <v>2.6801667659321025</v>
      </c>
      <c r="AL103" s="12">
        <f t="shared" si="44"/>
        <v>13</v>
      </c>
      <c r="AM103" s="12">
        <f t="shared" si="74"/>
        <v>13</v>
      </c>
      <c r="AN103" s="12">
        <f t="shared" si="75"/>
        <v>14</v>
      </c>
      <c r="AO103" s="12" t="str">
        <f t="shared" si="76"/>
        <v> </v>
      </c>
      <c r="AP103" s="12">
        <f t="shared" si="77"/>
        <v>14</v>
      </c>
      <c r="AQ103" s="12">
        <f t="shared" si="45"/>
        <v>14</v>
      </c>
      <c r="AR103" s="23"/>
      <c r="AS103" s="23"/>
      <c r="AT103" s="23"/>
      <c r="AU103" s="23"/>
      <c r="AV103" s="23"/>
      <c r="AW103" s="23"/>
      <c r="AX103" s="14">
        <f t="shared" si="78"/>
        <v>354.6801667659321</v>
      </c>
      <c r="AY103" s="12">
        <f t="shared" si="46"/>
        <v>30</v>
      </c>
      <c r="AZ103" s="24"/>
      <c r="BA103" s="23"/>
      <c r="BB103" s="4"/>
    </row>
    <row r="104" spans="1:54" ht="15.75" customHeight="1" hidden="1">
      <c r="A104" s="25" t="s">
        <v>46</v>
      </c>
      <c r="B104" s="21"/>
      <c r="C104" s="22"/>
      <c r="D104" s="6"/>
      <c r="E104" s="6"/>
      <c r="F104" s="6"/>
      <c r="G104" s="11">
        <f t="shared" si="63"/>
        <v>0</v>
      </c>
      <c r="H104" s="12" t="str">
        <f>IF(G104=0," ",RANK(G104,G$8:G$107,0))</f>
        <v> </v>
      </c>
      <c r="I104" s="12" t="str">
        <f t="shared" si="64"/>
        <v> </v>
      </c>
      <c r="J104" s="12" t="str">
        <f t="shared" si="65"/>
        <v> </v>
      </c>
      <c r="K104" s="12" t="str">
        <f t="shared" si="66"/>
        <v>46</v>
      </c>
      <c r="L104" s="12" t="str">
        <f t="shared" si="67"/>
        <v>46</v>
      </c>
      <c r="M104" s="12">
        <f t="shared" si="41"/>
        <v>46</v>
      </c>
      <c r="N104" s="23">
        <f>SUM(M104:M107)</f>
        <v>184</v>
      </c>
      <c r="O104" s="23" t="str">
        <f>IF(L104=" "," ",L104)</f>
        <v>46</v>
      </c>
      <c r="P104" s="23" t="str">
        <f>IF(L105=" "," ",L105)</f>
        <v>46</v>
      </c>
      <c r="Q104" s="23" t="e">
        <f>IF(#REF!=" "," ",#REF!)</f>
        <v>#REF!</v>
      </c>
      <c r="R104" s="23" t="str">
        <f>IF(L107=" "," ",L107)</f>
        <v>46</v>
      </c>
      <c r="S104" s="23">
        <f>IF(N104=0," ",RANK(N104,N$8:N$107,1))</f>
        <v>13</v>
      </c>
      <c r="T104" s="6"/>
      <c r="U104" s="6"/>
      <c r="V104" s="11">
        <f t="shared" si="68"/>
        <v>0</v>
      </c>
      <c r="W104" s="12" t="str">
        <f>IF(V104=0," ",RANK(V104,V$8:V$107,0))</f>
        <v> </v>
      </c>
      <c r="X104" s="12" t="str">
        <f t="shared" si="69"/>
        <v> </v>
      </c>
      <c r="Y104" s="12" t="str">
        <f t="shared" si="70"/>
        <v> </v>
      </c>
      <c r="Z104" s="12" t="str">
        <f t="shared" si="71"/>
        <v>46</v>
      </c>
      <c r="AA104" s="12" t="str">
        <f t="shared" si="72"/>
        <v>46</v>
      </c>
      <c r="AB104" s="12">
        <f t="shared" si="43"/>
        <v>47</v>
      </c>
      <c r="AC104" s="23">
        <f>SUM(AB104:AB107)</f>
        <v>188</v>
      </c>
      <c r="AD104" s="23" t="str">
        <f>IF(AA104=" "," ",AA104)</f>
        <v>46</v>
      </c>
      <c r="AE104" s="23" t="str">
        <f>IF(AA105=" "," ",AA105)</f>
        <v>46</v>
      </c>
      <c r="AF104" s="23" t="e">
        <f>IF(#REF!=" "," ",#REF!)</f>
        <v>#REF!</v>
      </c>
      <c r="AG104" s="23" t="str">
        <f>IF(AA107=" "," ",AA107)</f>
        <v>46</v>
      </c>
      <c r="AH104" s="23">
        <f>IF(AC104=0," ",RANK(AC104,AC$8:AC$107,1))</f>
        <v>13</v>
      </c>
      <c r="AI104" s="6"/>
      <c r="AJ104" s="7"/>
      <c r="AK104" s="13">
        <f t="shared" si="73"/>
        <v>0</v>
      </c>
      <c r="AL104" s="12" t="str">
        <f>IF(AK104=0," ",RANK(AK104,AK$8:AK$107,0))</f>
        <v> </v>
      </c>
      <c r="AM104" s="12" t="str">
        <f t="shared" si="74"/>
        <v> </v>
      </c>
      <c r="AN104" s="12" t="str">
        <f t="shared" si="75"/>
        <v> </v>
      </c>
      <c r="AO104" s="12" t="str">
        <f t="shared" si="76"/>
        <v>46</v>
      </c>
      <c r="AP104" s="12" t="str">
        <f t="shared" si="77"/>
        <v>46</v>
      </c>
      <c r="AQ104" s="12">
        <f t="shared" si="45"/>
        <v>45</v>
      </c>
      <c r="AR104" s="23">
        <f>SUM(AQ104:AQ107)</f>
        <v>180</v>
      </c>
      <c r="AS104" s="23" t="str">
        <f>IF(AP104=" "," ",AP104)</f>
        <v>46</v>
      </c>
      <c r="AT104" s="23" t="str">
        <f>IF(AP105=" "," ",AP105)</f>
        <v>46</v>
      </c>
      <c r="AU104" s="23" t="e">
        <f>IF(#REF!=" "," ",#REF!)</f>
        <v>#REF!</v>
      </c>
      <c r="AV104" s="23" t="str">
        <f>IF(AP107=" "," ",AP107)</f>
        <v>46</v>
      </c>
      <c r="AW104" s="23">
        <f>IF(AR104=0," ",RANK(AR104,AR$8:AR$107,1))</f>
        <v>12</v>
      </c>
      <c r="AX104" s="14">
        <f t="shared" si="78"/>
        <v>0</v>
      </c>
      <c r="AY104" s="12" t="str">
        <f>IF(AX104=0," ",RANK(AX104,AX$8:AX$107,0))</f>
        <v> </v>
      </c>
      <c r="AZ104" s="24">
        <f>N104+AC104+AR104</f>
        <v>552</v>
      </c>
      <c r="BA104" s="23">
        <f>IF(AZ104=0,0,RANK(AZ104,AZ$8:AZ$107,1))</f>
        <v>13</v>
      </c>
      <c r="BB104" s="4"/>
    </row>
    <row r="105" spans="1:54" ht="15.75" customHeight="1" hidden="1">
      <c r="A105" s="25"/>
      <c r="B105" s="21"/>
      <c r="C105" s="22"/>
      <c r="D105" s="6"/>
      <c r="E105" s="6"/>
      <c r="F105" s="6"/>
      <c r="G105" s="11">
        <f t="shared" si="63"/>
        <v>0</v>
      </c>
      <c r="H105" s="12" t="str">
        <f>IF(G105=0," ",RANK(G105,G$8:G$107,0))</f>
        <v> </v>
      </c>
      <c r="I105" s="12" t="str">
        <f t="shared" si="64"/>
        <v> </v>
      </c>
      <c r="J105" s="12" t="str">
        <f t="shared" si="65"/>
        <v> </v>
      </c>
      <c r="K105" s="12" t="str">
        <f t="shared" si="66"/>
        <v>46</v>
      </c>
      <c r="L105" s="12" t="str">
        <f t="shared" si="67"/>
        <v>46</v>
      </c>
      <c r="M105" s="12">
        <f t="shared" si="41"/>
        <v>46</v>
      </c>
      <c r="N105" s="23"/>
      <c r="O105" s="23"/>
      <c r="P105" s="23"/>
      <c r="Q105" s="23"/>
      <c r="R105" s="23"/>
      <c r="S105" s="23"/>
      <c r="T105" s="6"/>
      <c r="U105" s="6"/>
      <c r="V105" s="11">
        <f t="shared" si="68"/>
        <v>0</v>
      </c>
      <c r="W105" s="12" t="str">
        <f>IF(V105=0," ",RANK(V105,V$8:V$107,0))</f>
        <v> </v>
      </c>
      <c r="X105" s="12" t="str">
        <f t="shared" si="69"/>
        <v> </v>
      </c>
      <c r="Y105" s="12" t="str">
        <f t="shared" si="70"/>
        <v> </v>
      </c>
      <c r="Z105" s="12" t="str">
        <f t="shared" si="71"/>
        <v>46</v>
      </c>
      <c r="AA105" s="12" t="str">
        <f t="shared" si="72"/>
        <v>46</v>
      </c>
      <c r="AB105" s="12">
        <f t="shared" si="43"/>
        <v>47</v>
      </c>
      <c r="AC105" s="23"/>
      <c r="AD105" s="23"/>
      <c r="AE105" s="23"/>
      <c r="AF105" s="23"/>
      <c r="AG105" s="23"/>
      <c r="AH105" s="23"/>
      <c r="AI105" s="6"/>
      <c r="AJ105" s="7"/>
      <c r="AK105" s="13">
        <f t="shared" si="73"/>
        <v>0</v>
      </c>
      <c r="AL105" s="12" t="str">
        <f>IF(AK105=0," ",RANK(AK105,AK$8:AK$107,0))</f>
        <v> </v>
      </c>
      <c r="AM105" s="12" t="str">
        <f t="shared" si="74"/>
        <v> </v>
      </c>
      <c r="AN105" s="12" t="str">
        <f t="shared" si="75"/>
        <v> </v>
      </c>
      <c r="AO105" s="12" t="str">
        <f t="shared" si="76"/>
        <v>46</v>
      </c>
      <c r="AP105" s="12" t="str">
        <f t="shared" si="77"/>
        <v>46</v>
      </c>
      <c r="AQ105" s="12">
        <f t="shared" si="45"/>
        <v>45</v>
      </c>
      <c r="AR105" s="23"/>
      <c r="AS105" s="23"/>
      <c r="AT105" s="23"/>
      <c r="AU105" s="23"/>
      <c r="AV105" s="23"/>
      <c r="AW105" s="23"/>
      <c r="AX105" s="14">
        <f t="shared" si="78"/>
        <v>0</v>
      </c>
      <c r="AY105" s="12" t="str">
        <f>IF(AX105=0," ",RANK(AX105,AX$8:AX$107,0))</f>
        <v> </v>
      </c>
      <c r="AZ105" s="24"/>
      <c r="BA105" s="23"/>
      <c r="BB105" s="4"/>
    </row>
    <row r="106" spans="1:54" ht="15.75" customHeight="1" hidden="1">
      <c r="A106" s="25"/>
      <c r="B106" s="19"/>
      <c r="C106" s="20"/>
      <c r="D106" s="6"/>
      <c r="E106" s="6"/>
      <c r="F106" s="6"/>
      <c r="G106" s="11">
        <f t="shared" si="63"/>
        <v>0</v>
      </c>
      <c r="H106" s="12" t="str">
        <f>IF(G106=0," ",RANK(G106,G$8:G$107,0))</f>
        <v> </v>
      </c>
      <c r="I106" s="12" t="str">
        <f t="shared" si="64"/>
        <v> </v>
      </c>
      <c r="J106" s="12" t="str">
        <f t="shared" si="65"/>
        <v> </v>
      </c>
      <c r="K106" s="12" t="str">
        <f t="shared" si="66"/>
        <v>46</v>
      </c>
      <c r="L106" s="12" t="str">
        <f t="shared" si="67"/>
        <v>46</v>
      </c>
      <c r="M106" s="12">
        <f t="shared" si="41"/>
        <v>46</v>
      </c>
      <c r="N106" s="23"/>
      <c r="O106" s="23"/>
      <c r="P106" s="23"/>
      <c r="Q106" s="23"/>
      <c r="R106" s="23"/>
      <c r="S106" s="23"/>
      <c r="T106" s="6"/>
      <c r="U106" s="6"/>
      <c r="V106" s="11">
        <f t="shared" si="68"/>
        <v>0</v>
      </c>
      <c r="W106" s="12" t="str">
        <f>IF(V106=0," ",RANK(V106,V$8:V$107,0))</f>
        <v> </v>
      </c>
      <c r="X106" s="12" t="str">
        <f t="shared" si="69"/>
        <v> </v>
      </c>
      <c r="Y106" s="12" t="str">
        <f t="shared" si="70"/>
        <v> </v>
      </c>
      <c r="Z106" s="12" t="str">
        <f t="shared" si="71"/>
        <v>46</v>
      </c>
      <c r="AA106" s="12" t="str">
        <f t="shared" si="72"/>
        <v>46</v>
      </c>
      <c r="AB106" s="12">
        <f t="shared" si="43"/>
        <v>47</v>
      </c>
      <c r="AC106" s="23"/>
      <c r="AD106" s="23"/>
      <c r="AE106" s="23"/>
      <c r="AF106" s="23"/>
      <c r="AG106" s="23"/>
      <c r="AH106" s="23"/>
      <c r="AI106" s="6"/>
      <c r="AJ106" s="7"/>
      <c r="AK106" s="13">
        <f t="shared" si="73"/>
        <v>0</v>
      </c>
      <c r="AL106" s="12" t="str">
        <f>IF(AK106=0," ",RANK(AK106,AK$8:AK$107,0))</f>
        <v> </v>
      </c>
      <c r="AM106" s="12" t="str">
        <f t="shared" si="74"/>
        <v> </v>
      </c>
      <c r="AN106" s="12" t="str">
        <f t="shared" si="75"/>
        <v> </v>
      </c>
      <c r="AO106" s="12" t="str">
        <f t="shared" si="76"/>
        <v>46</v>
      </c>
      <c r="AP106" s="12" t="str">
        <f t="shared" si="77"/>
        <v>46</v>
      </c>
      <c r="AQ106" s="12">
        <f t="shared" si="45"/>
        <v>45</v>
      </c>
      <c r="AR106" s="23"/>
      <c r="AS106" s="23"/>
      <c r="AT106" s="23"/>
      <c r="AU106" s="23"/>
      <c r="AV106" s="23"/>
      <c r="AW106" s="23"/>
      <c r="AX106" s="14">
        <f t="shared" si="78"/>
        <v>0</v>
      </c>
      <c r="AY106" s="12" t="str">
        <f>IF(AX106=0," ",RANK(AX106,AX$8:AX$107,0))</f>
        <v> </v>
      </c>
      <c r="AZ106" s="24"/>
      <c r="BA106" s="23"/>
      <c r="BB106" s="4"/>
    </row>
    <row r="107" spans="1:54" ht="15.75" customHeight="1" hidden="1">
      <c r="A107" s="25"/>
      <c r="B107" s="19"/>
      <c r="C107" s="20"/>
      <c r="D107" s="6"/>
      <c r="E107" s="6"/>
      <c r="F107" s="6"/>
      <c r="G107" s="11">
        <f t="shared" si="63"/>
        <v>0</v>
      </c>
      <c r="H107" s="12" t="str">
        <f>IF(G107=0," ",RANK(G107,G$8:G$107,0))</f>
        <v> </v>
      </c>
      <c r="I107" s="12" t="str">
        <f t="shared" si="64"/>
        <v> </v>
      </c>
      <c r="J107" s="12" t="str">
        <f t="shared" si="65"/>
        <v> </v>
      </c>
      <c r="K107" s="12" t="str">
        <f t="shared" si="66"/>
        <v>46</v>
      </c>
      <c r="L107" s="12" t="str">
        <f t="shared" si="67"/>
        <v>46</v>
      </c>
      <c r="M107" s="12">
        <f t="shared" si="41"/>
        <v>46</v>
      </c>
      <c r="N107" s="23"/>
      <c r="O107" s="23"/>
      <c r="P107" s="23"/>
      <c r="Q107" s="23"/>
      <c r="R107" s="23"/>
      <c r="S107" s="23"/>
      <c r="T107" s="6"/>
      <c r="U107" s="6"/>
      <c r="V107" s="11">
        <f t="shared" si="68"/>
        <v>0</v>
      </c>
      <c r="W107" s="12" t="str">
        <f>IF(V107=0," ",RANK(V107,V$8:V$107,0))</f>
        <v> </v>
      </c>
      <c r="X107" s="12" t="str">
        <f t="shared" si="69"/>
        <v> </v>
      </c>
      <c r="Y107" s="12" t="str">
        <f t="shared" si="70"/>
        <v> </v>
      </c>
      <c r="Z107" s="12" t="str">
        <f t="shared" si="71"/>
        <v>46</v>
      </c>
      <c r="AA107" s="12" t="str">
        <f t="shared" si="72"/>
        <v>46</v>
      </c>
      <c r="AB107" s="12">
        <f t="shared" si="43"/>
        <v>47</v>
      </c>
      <c r="AC107" s="23"/>
      <c r="AD107" s="23"/>
      <c r="AE107" s="23"/>
      <c r="AF107" s="23"/>
      <c r="AG107" s="23"/>
      <c r="AH107" s="23"/>
      <c r="AI107" s="6"/>
      <c r="AJ107" s="7"/>
      <c r="AK107" s="13">
        <f t="shared" si="73"/>
        <v>0</v>
      </c>
      <c r="AL107" s="12" t="str">
        <f>IF(AK107=0," ",RANK(AK107,AK$8:AK$107,0))</f>
        <v> </v>
      </c>
      <c r="AM107" s="12" t="str">
        <f t="shared" si="74"/>
        <v> </v>
      </c>
      <c r="AN107" s="12" t="str">
        <f t="shared" si="75"/>
        <v> </v>
      </c>
      <c r="AO107" s="12" t="str">
        <f t="shared" si="76"/>
        <v>46</v>
      </c>
      <c r="AP107" s="12" t="str">
        <f t="shared" si="77"/>
        <v>46</v>
      </c>
      <c r="AQ107" s="12">
        <f t="shared" si="45"/>
        <v>45</v>
      </c>
      <c r="AR107" s="23"/>
      <c r="AS107" s="23"/>
      <c r="AT107" s="23"/>
      <c r="AU107" s="23"/>
      <c r="AV107" s="23"/>
      <c r="AW107" s="23"/>
      <c r="AX107" s="14">
        <f t="shared" si="78"/>
        <v>0</v>
      </c>
      <c r="AY107" s="12" t="str">
        <f>IF(AX107=0," ",RANK(AX107,AX$8:AX$107,0))</f>
        <v> </v>
      </c>
      <c r="AZ107" s="24"/>
      <c r="BA107" s="23"/>
      <c r="BB107" s="4"/>
    </row>
    <row r="109" spans="1:51" ht="15">
      <c r="A109" s="29" t="s">
        <v>85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</row>
  </sheetData>
  <sheetProtection/>
  <mergeCells count="644">
    <mergeCell ref="BA80:BA83"/>
    <mergeCell ref="AR80:AR83"/>
    <mergeCell ref="AS80:AS83"/>
    <mergeCell ref="AT80:AT83"/>
    <mergeCell ref="AU80:AU83"/>
    <mergeCell ref="AV80:AV83"/>
    <mergeCell ref="AW80:AW83"/>
    <mergeCell ref="AD80:AD83"/>
    <mergeCell ref="AE80:AE83"/>
    <mergeCell ref="AF80:AF83"/>
    <mergeCell ref="AG80:AG83"/>
    <mergeCell ref="AH80:AH83"/>
    <mergeCell ref="AZ80:AZ83"/>
    <mergeCell ref="AZ76:AZ79"/>
    <mergeCell ref="BA76:BA79"/>
    <mergeCell ref="A80:A83"/>
    <mergeCell ref="N80:N83"/>
    <mergeCell ref="O80:O83"/>
    <mergeCell ref="P80:P83"/>
    <mergeCell ref="Q80:Q83"/>
    <mergeCell ref="R80:R83"/>
    <mergeCell ref="S80:S83"/>
    <mergeCell ref="AC80:AC83"/>
    <mergeCell ref="AR76:AR79"/>
    <mergeCell ref="AS76:AS79"/>
    <mergeCell ref="AT76:AT79"/>
    <mergeCell ref="AU76:AU79"/>
    <mergeCell ref="AV76:AV79"/>
    <mergeCell ref="AW76:AW79"/>
    <mergeCell ref="AC76:AC79"/>
    <mergeCell ref="AD76:AD79"/>
    <mergeCell ref="AE76:AE79"/>
    <mergeCell ref="AF76:AF79"/>
    <mergeCell ref="AG76:AG79"/>
    <mergeCell ref="AH76:AH79"/>
    <mergeCell ref="AC6:AH6"/>
    <mergeCell ref="D5:S5"/>
    <mergeCell ref="AI5:AW5"/>
    <mergeCell ref="A76:A79"/>
    <mergeCell ref="N76:N79"/>
    <mergeCell ref="O76:O79"/>
    <mergeCell ref="P76:P79"/>
    <mergeCell ref="Q76:Q79"/>
    <mergeCell ref="R76:R79"/>
    <mergeCell ref="S76:S79"/>
    <mergeCell ref="AH8:AH11"/>
    <mergeCell ref="N8:N11"/>
    <mergeCell ref="AH44:AH47"/>
    <mergeCell ref="AR6:AW6"/>
    <mergeCell ref="B7:C7"/>
    <mergeCell ref="A5:C6"/>
    <mergeCell ref="N6:S6"/>
    <mergeCell ref="AI6:AQ6"/>
    <mergeCell ref="D6:M6"/>
    <mergeCell ref="T6:AB6"/>
    <mergeCell ref="N52:N55"/>
    <mergeCell ref="S8:S11"/>
    <mergeCell ref="N48:N51"/>
    <mergeCell ref="S48:S51"/>
    <mergeCell ref="AC8:AC11"/>
    <mergeCell ref="S52:S55"/>
    <mergeCell ref="S40:S43"/>
    <mergeCell ref="N40:N43"/>
    <mergeCell ref="S16:S19"/>
    <mergeCell ref="Q8:Q11"/>
    <mergeCell ref="AR44:AR47"/>
    <mergeCell ref="AW8:AW11"/>
    <mergeCell ref="AR64:AR67"/>
    <mergeCell ref="AW64:AW67"/>
    <mergeCell ref="AR28:AR31"/>
    <mergeCell ref="AW16:AW19"/>
    <mergeCell ref="AV28:AV31"/>
    <mergeCell ref="AR12:AR15"/>
    <mergeCell ref="AW12:AW15"/>
    <mergeCell ref="AW40:AW43"/>
    <mergeCell ref="AS28:AS31"/>
    <mergeCell ref="AT28:AT31"/>
    <mergeCell ref="AU28:AU31"/>
    <mergeCell ref="AR20:AR23"/>
    <mergeCell ref="AW20:AW23"/>
    <mergeCell ref="AR48:AR51"/>
    <mergeCell ref="AW36:AW39"/>
    <mergeCell ref="AU32:AU35"/>
    <mergeCell ref="AV32:AV35"/>
    <mergeCell ref="AW32:AW35"/>
    <mergeCell ref="AC12:AC15"/>
    <mergeCell ref="AC52:AC55"/>
    <mergeCell ref="AC44:AC47"/>
    <mergeCell ref="AH48:AH51"/>
    <mergeCell ref="AG16:AG19"/>
    <mergeCell ref="AH52:AH55"/>
    <mergeCell ref="AH28:AH31"/>
    <mergeCell ref="AD16:AD19"/>
    <mergeCell ref="AC24:AC27"/>
    <mergeCell ref="AD24:AD27"/>
    <mergeCell ref="AR52:AR55"/>
    <mergeCell ref="AR32:AR35"/>
    <mergeCell ref="AC48:AC51"/>
    <mergeCell ref="AC64:AC67"/>
    <mergeCell ref="AH64:AH67"/>
    <mergeCell ref="AR60:AR63"/>
    <mergeCell ref="AH36:AH39"/>
    <mergeCell ref="AR36:AR39"/>
    <mergeCell ref="AR40:AR43"/>
    <mergeCell ref="AD32:AD35"/>
    <mergeCell ref="AH56:AH59"/>
    <mergeCell ref="AE72:AE75"/>
    <mergeCell ref="AF72:AF75"/>
    <mergeCell ref="AR72:AR75"/>
    <mergeCell ref="AW72:AW75"/>
    <mergeCell ref="AW56:AW59"/>
    <mergeCell ref="AG64:AG67"/>
    <mergeCell ref="AG60:AG63"/>
    <mergeCell ref="AS60:AS63"/>
    <mergeCell ref="AG56:AG59"/>
    <mergeCell ref="AC20:AC23"/>
    <mergeCell ref="AG24:AG27"/>
    <mergeCell ref="AH24:AH27"/>
    <mergeCell ref="BA72:BA75"/>
    <mergeCell ref="AC72:AC75"/>
    <mergeCell ref="AH72:AH75"/>
    <mergeCell ref="AZ72:AZ75"/>
    <mergeCell ref="AD64:AD67"/>
    <mergeCell ref="AE64:AE67"/>
    <mergeCell ref="AF64:AF67"/>
    <mergeCell ref="AD72:AD75"/>
    <mergeCell ref="BA64:BA67"/>
    <mergeCell ref="AZ64:AZ67"/>
    <mergeCell ref="AD52:AD55"/>
    <mergeCell ref="AE52:AE55"/>
    <mergeCell ref="AF52:AF55"/>
    <mergeCell ref="AG52:AG55"/>
    <mergeCell ref="AZ52:AZ55"/>
    <mergeCell ref="BA52:BA55"/>
    <mergeCell ref="AF60:AF63"/>
    <mergeCell ref="A72:A75"/>
    <mergeCell ref="N72:N75"/>
    <mergeCell ref="AC60:AC63"/>
    <mergeCell ref="AH60:AH63"/>
    <mergeCell ref="AR56:AR59"/>
    <mergeCell ref="AG72:AG75"/>
    <mergeCell ref="S72:S75"/>
    <mergeCell ref="O72:O75"/>
    <mergeCell ref="P72:P75"/>
    <mergeCell ref="Q72:Q75"/>
    <mergeCell ref="BA56:BA59"/>
    <mergeCell ref="AZ60:AZ63"/>
    <mergeCell ref="BA60:BA63"/>
    <mergeCell ref="AD56:AD59"/>
    <mergeCell ref="AE56:AE59"/>
    <mergeCell ref="AF56:AF59"/>
    <mergeCell ref="AZ56:AZ59"/>
    <mergeCell ref="AD60:AD63"/>
    <mergeCell ref="AE60:AE63"/>
    <mergeCell ref="AW60:AW63"/>
    <mergeCell ref="A44:A47"/>
    <mergeCell ref="S44:S47"/>
    <mergeCell ref="S56:S59"/>
    <mergeCell ref="AW52:AW55"/>
    <mergeCell ref="AC56:AC59"/>
    <mergeCell ref="N56:N59"/>
    <mergeCell ref="A56:A59"/>
    <mergeCell ref="AW48:AW51"/>
    <mergeCell ref="N44:N47"/>
    <mergeCell ref="O48:O51"/>
    <mergeCell ref="A60:A63"/>
    <mergeCell ref="S64:S67"/>
    <mergeCell ref="A64:A67"/>
    <mergeCell ref="N60:N63"/>
    <mergeCell ref="N64:N67"/>
    <mergeCell ref="S60:S63"/>
    <mergeCell ref="O60:O63"/>
    <mergeCell ref="P60:P63"/>
    <mergeCell ref="Q60:Q63"/>
    <mergeCell ref="R60:R63"/>
    <mergeCell ref="BA40:BA43"/>
    <mergeCell ref="BA36:BA39"/>
    <mergeCell ref="AZ28:AZ31"/>
    <mergeCell ref="BA28:BA31"/>
    <mergeCell ref="AZ36:AZ39"/>
    <mergeCell ref="AZ32:AZ35"/>
    <mergeCell ref="BA32:BA35"/>
    <mergeCell ref="AZ40:AZ43"/>
    <mergeCell ref="AZ44:AZ47"/>
    <mergeCell ref="BA44:BA47"/>
    <mergeCell ref="BA48:BA51"/>
    <mergeCell ref="AW44:AW47"/>
    <mergeCell ref="BA12:BA15"/>
    <mergeCell ref="AH12:AH15"/>
    <mergeCell ref="AR16:AR19"/>
    <mergeCell ref="AW28:AW31"/>
    <mergeCell ref="AZ12:AZ15"/>
    <mergeCell ref="AS20:AS23"/>
    <mergeCell ref="N28:N31"/>
    <mergeCell ref="S28:S31"/>
    <mergeCell ref="N12:N15"/>
    <mergeCell ref="S12:S15"/>
    <mergeCell ref="AH20:AH23"/>
    <mergeCell ref="AH16:AH19"/>
    <mergeCell ref="O24:O27"/>
    <mergeCell ref="P24:P27"/>
    <mergeCell ref="Q28:Q31"/>
    <mergeCell ref="R28:R31"/>
    <mergeCell ref="BB5:BB7"/>
    <mergeCell ref="AX6:AY6"/>
    <mergeCell ref="AZ6:BA6"/>
    <mergeCell ref="AX5:BA5"/>
    <mergeCell ref="AD8:AD11"/>
    <mergeCell ref="AE8:AE11"/>
    <mergeCell ref="AF8:AF11"/>
    <mergeCell ref="AR8:AR11"/>
    <mergeCell ref="AG8:AG11"/>
    <mergeCell ref="T5:AH5"/>
    <mergeCell ref="A3:D3"/>
    <mergeCell ref="AJ3:BA3"/>
    <mergeCell ref="A109:AY109"/>
    <mergeCell ref="A32:A35"/>
    <mergeCell ref="A36:A39"/>
    <mergeCell ref="A12:A15"/>
    <mergeCell ref="A40:A43"/>
    <mergeCell ref="A28:A31"/>
    <mergeCell ref="R92:R95"/>
    <mergeCell ref="A52:A55"/>
    <mergeCell ref="A48:A51"/>
    <mergeCell ref="N32:N35"/>
    <mergeCell ref="N16:N19"/>
    <mergeCell ref="S32:S35"/>
    <mergeCell ref="N36:N39"/>
    <mergeCell ref="S36:S39"/>
    <mergeCell ref="A20:A23"/>
    <mergeCell ref="N20:N23"/>
    <mergeCell ref="A24:A27"/>
    <mergeCell ref="N24:N27"/>
    <mergeCell ref="AZ16:AZ19"/>
    <mergeCell ref="BA16:BA19"/>
    <mergeCell ref="AZ20:AZ23"/>
    <mergeCell ref="BA20:BA23"/>
    <mergeCell ref="AR24:AR27"/>
    <mergeCell ref="AS24:AS27"/>
    <mergeCell ref="BA24:BA27"/>
    <mergeCell ref="AZ24:AZ27"/>
    <mergeCell ref="AZ48:AZ51"/>
    <mergeCell ref="S24:S27"/>
    <mergeCell ref="AC40:AC43"/>
    <mergeCell ref="AH40:AH43"/>
    <mergeCell ref="AH32:AH35"/>
    <mergeCell ref="AF24:AF27"/>
    <mergeCell ref="AW24:AW27"/>
    <mergeCell ref="AE24:AE27"/>
    <mergeCell ref="AE36:AE39"/>
    <mergeCell ref="AF36:AF39"/>
    <mergeCell ref="A8:A11"/>
    <mergeCell ref="AC36:AC39"/>
    <mergeCell ref="A16:A19"/>
    <mergeCell ref="AC16:AC19"/>
    <mergeCell ref="O16:O19"/>
    <mergeCell ref="P16:P19"/>
    <mergeCell ref="AC28:AC31"/>
    <mergeCell ref="O8:O11"/>
    <mergeCell ref="P8:P11"/>
    <mergeCell ref="AC32:AC35"/>
    <mergeCell ref="Q24:Q27"/>
    <mergeCell ref="P28:P31"/>
    <mergeCell ref="R16:R19"/>
    <mergeCell ref="AT20:AT23"/>
    <mergeCell ref="AU20:AU23"/>
    <mergeCell ref="AV20:AV23"/>
    <mergeCell ref="AT24:AT27"/>
    <mergeCell ref="AU24:AU27"/>
    <mergeCell ref="AV24:AV27"/>
    <mergeCell ref="S20:S23"/>
    <mergeCell ref="O32:O35"/>
    <mergeCell ref="P32:P35"/>
    <mergeCell ref="Q32:Q35"/>
    <mergeCell ref="R32:R35"/>
    <mergeCell ref="R8:R11"/>
    <mergeCell ref="O12:O15"/>
    <mergeCell ref="P12:P15"/>
    <mergeCell ref="Q12:Q15"/>
    <mergeCell ref="R12:R15"/>
    <mergeCell ref="Q16:Q19"/>
    <mergeCell ref="O28:O31"/>
    <mergeCell ref="O40:O43"/>
    <mergeCell ref="P40:P43"/>
    <mergeCell ref="Q40:Q43"/>
    <mergeCell ref="R40:R43"/>
    <mergeCell ref="O20:O23"/>
    <mergeCell ref="P20:P23"/>
    <mergeCell ref="Q20:Q23"/>
    <mergeCell ref="R20:R23"/>
    <mergeCell ref="R24:R27"/>
    <mergeCell ref="Q48:Q51"/>
    <mergeCell ref="R48:R51"/>
    <mergeCell ref="O36:O39"/>
    <mergeCell ref="P36:P39"/>
    <mergeCell ref="Q36:Q39"/>
    <mergeCell ref="R36:R39"/>
    <mergeCell ref="O44:O47"/>
    <mergeCell ref="P44:P47"/>
    <mergeCell ref="Q44:Q47"/>
    <mergeCell ref="R44:R47"/>
    <mergeCell ref="R100:R103"/>
    <mergeCell ref="O52:O55"/>
    <mergeCell ref="P52:P55"/>
    <mergeCell ref="Q52:Q55"/>
    <mergeCell ref="R52:R55"/>
    <mergeCell ref="O56:O59"/>
    <mergeCell ref="O64:O67"/>
    <mergeCell ref="R56:R59"/>
    <mergeCell ref="R72:R75"/>
    <mergeCell ref="P48:P51"/>
    <mergeCell ref="AF16:AF19"/>
    <mergeCell ref="AD20:AD23"/>
    <mergeCell ref="AE20:AE23"/>
    <mergeCell ref="AF20:AF23"/>
    <mergeCell ref="P64:P67"/>
    <mergeCell ref="Q64:Q67"/>
    <mergeCell ref="R64:R67"/>
    <mergeCell ref="P56:P59"/>
    <mergeCell ref="Q56:Q59"/>
    <mergeCell ref="AD12:AD15"/>
    <mergeCell ref="AE12:AE15"/>
    <mergeCell ref="AF12:AF15"/>
    <mergeCell ref="AG12:AG15"/>
    <mergeCell ref="AD28:AD31"/>
    <mergeCell ref="AE28:AE31"/>
    <mergeCell ref="AF28:AF31"/>
    <mergeCell ref="AG28:AG31"/>
    <mergeCell ref="AG20:AG23"/>
    <mergeCell ref="AE16:AE19"/>
    <mergeCell ref="AF32:AF35"/>
    <mergeCell ref="AG32:AG35"/>
    <mergeCell ref="AS32:AS35"/>
    <mergeCell ref="AT32:AT35"/>
    <mergeCell ref="AG36:AG39"/>
    <mergeCell ref="AS36:AS39"/>
    <mergeCell ref="AT36:AT39"/>
    <mergeCell ref="AD40:AD43"/>
    <mergeCell ref="AE40:AE43"/>
    <mergeCell ref="AF40:AF43"/>
    <mergeCell ref="AG40:AG43"/>
    <mergeCell ref="AD44:AD47"/>
    <mergeCell ref="AE44:AE47"/>
    <mergeCell ref="AF44:AF47"/>
    <mergeCell ref="AG44:AG47"/>
    <mergeCell ref="AU8:AU11"/>
    <mergeCell ref="AV8:AV11"/>
    <mergeCell ref="AS12:AS15"/>
    <mergeCell ref="AT12:AT15"/>
    <mergeCell ref="AD36:AD39"/>
    <mergeCell ref="AD48:AD51"/>
    <mergeCell ref="AE48:AE51"/>
    <mergeCell ref="AF48:AF51"/>
    <mergeCell ref="AG48:AG51"/>
    <mergeCell ref="AE32:AE35"/>
    <mergeCell ref="AZ8:AZ11"/>
    <mergeCell ref="BA8:BA11"/>
    <mergeCell ref="AU12:AU15"/>
    <mergeCell ref="AV12:AV15"/>
    <mergeCell ref="AS16:AS19"/>
    <mergeCell ref="AT16:AT19"/>
    <mergeCell ref="AU16:AU19"/>
    <mergeCell ref="AV16:AV19"/>
    <mergeCell ref="AS8:AS11"/>
    <mergeCell ref="AT8:AT11"/>
    <mergeCell ref="AU36:AU39"/>
    <mergeCell ref="AV36:AV39"/>
    <mergeCell ref="AS40:AS43"/>
    <mergeCell ref="AT40:AT43"/>
    <mergeCell ref="AU40:AU43"/>
    <mergeCell ref="AV40:AV43"/>
    <mergeCell ref="AS44:AS47"/>
    <mergeCell ref="AT44:AT47"/>
    <mergeCell ref="AU44:AU47"/>
    <mergeCell ref="AV44:AV47"/>
    <mergeCell ref="AS48:AS51"/>
    <mergeCell ref="AT48:AT51"/>
    <mergeCell ref="AU48:AU51"/>
    <mergeCell ref="AV48:AV51"/>
    <mergeCell ref="AS52:AS55"/>
    <mergeCell ref="AT52:AT55"/>
    <mergeCell ref="AU52:AU55"/>
    <mergeCell ref="AV52:AV55"/>
    <mergeCell ref="AS56:AS59"/>
    <mergeCell ref="AT56:AT59"/>
    <mergeCell ref="AU56:AU59"/>
    <mergeCell ref="AV56:AV59"/>
    <mergeCell ref="AT60:AT63"/>
    <mergeCell ref="AU60:AU63"/>
    <mergeCell ref="AV60:AV63"/>
    <mergeCell ref="AS64:AS67"/>
    <mergeCell ref="AT64:AT67"/>
    <mergeCell ref="AU64:AU67"/>
    <mergeCell ref="AV64:AV67"/>
    <mergeCell ref="AS72:AS75"/>
    <mergeCell ref="AT72:AT75"/>
    <mergeCell ref="AU72:AU75"/>
    <mergeCell ref="AV72:AV75"/>
    <mergeCell ref="AS96:AS99"/>
    <mergeCell ref="AT96:AT99"/>
    <mergeCell ref="AU96:AU99"/>
    <mergeCell ref="AV96:AV99"/>
    <mergeCell ref="AT92:AT95"/>
    <mergeCell ref="AU92:AU95"/>
    <mergeCell ref="A84:A87"/>
    <mergeCell ref="N84:N87"/>
    <mergeCell ref="O84:O87"/>
    <mergeCell ref="P84:P87"/>
    <mergeCell ref="Q84:Q87"/>
    <mergeCell ref="R84:R87"/>
    <mergeCell ref="B84:C84"/>
    <mergeCell ref="B85:C85"/>
    <mergeCell ref="B86:C86"/>
    <mergeCell ref="B87:C87"/>
    <mergeCell ref="S84:S87"/>
    <mergeCell ref="AC84:AC87"/>
    <mergeCell ref="AD84:AD87"/>
    <mergeCell ref="AE84:AE87"/>
    <mergeCell ref="AF84:AF87"/>
    <mergeCell ref="AG84:AG87"/>
    <mergeCell ref="AH84:AH87"/>
    <mergeCell ref="AR84:AR87"/>
    <mergeCell ref="AS84:AS87"/>
    <mergeCell ref="AT84:AT87"/>
    <mergeCell ref="AU84:AU87"/>
    <mergeCell ref="AV84:AV87"/>
    <mergeCell ref="AW84:AW87"/>
    <mergeCell ref="AZ84:AZ87"/>
    <mergeCell ref="BA84:BA87"/>
    <mergeCell ref="A88:A91"/>
    <mergeCell ref="N88:N91"/>
    <mergeCell ref="O88:O91"/>
    <mergeCell ref="P88:P91"/>
    <mergeCell ref="Q88:Q91"/>
    <mergeCell ref="R88:R91"/>
    <mergeCell ref="S88:S91"/>
    <mergeCell ref="AC88:AC91"/>
    <mergeCell ref="AD88:AD91"/>
    <mergeCell ref="AE88:AE91"/>
    <mergeCell ref="AF88:AF91"/>
    <mergeCell ref="AG88:AG91"/>
    <mergeCell ref="AH88:AH91"/>
    <mergeCell ref="AR88:AR91"/>
    <mergeCell ref="AS88:AS91"/>
    <mergeCell ref="AT88:AT91"/>
    <mergeCell ref="AU88:AU91"/>
    <mergeCell ref="AV88:AV91"/>
    <mergeCell ref="AW88:AW91"/>
    <mergeCell ref="AZ88:AZ91"/>
    <mergeCell ref="BA88:BA91"/>
    <mergeCell ref="A96:A99"/>
    <mergeCell ref="N96:N99"/>
    <mergeCell ref="O96:O99"/>
    <mergeCell ref="P96:P99"/>
    <mergeCell ref="Q96:Q99"/>
    <mergeCell ref="R96:R99"/>
    <mergeCell ref="S96:S99"/>
    <mergeCell ref="AC96:AC99"/>
    <mergeCell ref="AD96:AD99"/>
    <mergeCell ref="AE96:AE99"/>
    <mergeCell ref="AF96:AF99"/>
    <mergeCell ref="AG96:AG99"/>
    <mergeCell ref="AH96:AH99"/>
    <mergeCell ref="AR96:AR99"/>
    <mergeCell ref="AW96:AW99"/>
    <mergeCell ref="AZ96:AZ99"/>
    <mergeCell ref="BA96:BA99"/>
    <mergeCell ref="A100:A103"/>
    <mergeCell ref="N100:N103"/>
    <mergeCell ref="O100:O103"/>
    <mergeCell ref="P100:P103"/>
    <mergeCell ref="Q100:Q103"/>
    <mergeCell ref="S100:S103"/>
    <mergeCell ref="AC100:AC103"/>
    <mergeCell ref="AD100:AD103"/>
    <mergeCell ref="AE100:AE103"/>
    <mergeCell ref="AF100:AF103"/>
    <mergeCell ref="AG100:AG103"/>
    <mergeCell ref="AH100:AH103"/>
    <mergeCell ref="AR100:AR103"/>
    <mergeCell ref="AS100:AS103"/>
    <mergeCell ref="AT100:AT103"/>
    <mergeCell ref="AU100:AU103"/>
    <mergeCell ref="AV100:AV103"/>
    <mergeCell ref="AW100:AW103"/>
    <mergeCell ref="AZ100:AZ103"/>
    <mergeCell ref="BA100:BA103"/>
    <mergeCell ref="A1:BA1"/>
    <mergeCell ref="A92:A95"/>
    <mergeCell ref="N92:N95"/>
    <mergeCell ref="O92:O95"/>
    <mergeCell ref="P92:P95"/>
    <mergeCell ref="Q92:Q95"/>
    <mergeCell ref="S92:S95"/>
    <mergeCell ref="AC92:AC95"/>
    <mergeCell ref="AD92:AD95"/>
    <mergeCell ref="AE92:AE95"/>
    <mergeCell ref="AF92:AF95"/>
    <mergeCell ref="AG92:AG95"/>
    <mergeCell ref="AH92:AH95"/>
    <mergeCell ref="AR92:AR95"/>
    <mergeCell ref="AS92:AS95"/>
    <mergeCell ref="AV92:AV95"/>
    <mergeCell ref="AW92:AW95"/>
    <mergeCell ref="AZ92:AZ95"/>
    <mergeCell ref="BA92:BA95"/>
    <mergeCell ref="A104:A107"/>
    <mergeCell ref="N104:N107"/>
    <mergeCell ref="O104:O107"/>
    <mergeCell ref="P104:P107"/>
    <mergeCell ref="Q104:Q107"/>
    <mergeCell ref="R104:R107"/>
    <mergeCell ref="S104:S107"/>
    <mergeCell ref="AC104:AC107"/>
    <mergeCell ref="AD104:AD107"/>
    <mergeCell ref="AE104:AE107"/>
    <mergeCell ref="AF104:AF107"/>
    <mergeCell ref="AG104:AG107"/>
    <mergeCell ref="AH104:AH107"/>
    <mergeCell ref="AZ104:AZ107"/>
    <mergeCell ref="BA104:BA107"/>
    <mergeCell ref="AR104:AR107"/>
    <mergeCell ref="AS104:AS107"/>
    <mergeCell ref="AT104:AT107"/>
    <mergeCell ref="AU104:AU107"/>
    <mergeCell ref="AV104:AV107"/>
    <mergeCell ref="AW104:AW107"/>
    <mergeCell ref="A68:A71"/>
    <mergeCell ref="N68:N71"/>
    <mergeCell ref="O68:O71"/>
    <mergeCell ref="P68:P71"/>
    <mergeCell ref="Q68:Q71"/>
    <mergeCell ref="R68:R71"/>
    <mergeCell ref="B68:C68"/>
    <mergeCell ref="B69:C69"/>
    <mergeCell ref="B70:C70"/>
    <mergeCell ref="B71:C71"/>
    <mergeCell ref="S68:S71"/>
    <mergeCell ref="AC68:AC71"/>
    <mergeCell ref="AD68:AD71"/>
    <mergeCell ref="AE68:AE71"/>
    <mergeCell ref="AF68:AF71"/>
    <mergeCell ref="AG68:AG71"/>
    <mergeCell ref="AW68:AW71"/>
    <mergeCell ref="AZ68:AZ71"/>
    <mergeCell ref="BA68:BA71"/>
    <mergeCell ref="AH68:AH71"/>
    <mergeCell ref="AR68:AR71"/>
    <mergeCell ref="AS68:AS71"/>
    <mergeCell ref="AT68:AT71"/>
    <mergeCell ref="AU68:AU71"/>
    <mergeCell ref="AV68:AV71"/>
    <mergeCell ref="B9:C9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6:C106"/>
    <mergeCell ref="B107:C107"/>
    <mergeCell ref="B100:C100"/>
    <mergeCell ref="B101:C101"/>
    <mergeCell ref="B102:C102"/>
    <mergeCell ref="B103:C103"/>
    <mergeCell ref="B104:C104"/>
    <mergeCell ref="B105:C105"/>
  </mergeCells>
  <printOptions horizontalCentered="1"/>
  <pageMargins left="0" right="0" top="0.3937007874015748" bottom="0" header="0" footer="0"/>
  <pageSetup fitToHeight="1" fitToWidth="1" horizontalDpi="300" verticalDpi="300" orientation="landscape" scale="57" r:id="rId1"/>
  <headerFooter scaleWithDoc="0" alignWithMargins="0">
    <oddFooter>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11" sqref="B11"/>
    </sheetView>
  </sheetViews>
  <sheetFormatPr defaultColWidth="16.8515625" defaultRowHeight="12.75"/>
  <cols>
    <col min="1" max="1" width="16.28125" style="17" customWidth="1"/>
    <col min="2" max="2" width="30.00390625" style="17" customWidth="1"/>
    <col min="3" max="3" width="16.8515625" style="17" customWidth="1"/>
    <col min="4" max="4" width="29.421875" style="17" bestFit="1" customWidth="1"/>
    <col min="5" max="16384" width="16.8515625" style="17" customWidth="1"/>
  </cols>
  <sheetData>
    <row r="2" spans="2:4" ht="23.25">
      <c r="B2" s="18" t="s">
        <v>89</v>
      </c>
      <c r="C2" s="18"/>
      <c r="D2" s="18" t="s">
        <v>90</v>
      </c>
    </row>
    <row r="4" spans="1:4" ht="23.25">
      <c r="A4" s="17" t="s">
        <v>91</v>
      </c>
      <c r="B4" s="17" t="s">
        <v>97</v>
      </c>
      <c r="D4" s="17" t="s">
        <v>26</v>
      </c>
    </row>
    <row r="6" spans="1:4" ht="23.25">
      <c r="A6" s="17" t="s">
        <v>92</v>
      </c>
      <c r="B6" s="17" t="s">
        <v>98</v>
      </c>
      <c r="D6" s="17" t="s">
        <v>45</v>
      </c>
    </row>
    <row r="8" spans="1:4" ht="23.25">
      <c r="A8" s="17" t="s">
        <v>93</v>
      </c>
      <c r="B8" s="17" t="s">
        <v>99</v>
      </c>
      <c r="D8" s="17" t="s">
        <v>28</v>
      </c>
    </row>
    <row r="10" spans="1:4" ht="23.25">
      <c r="A10" s="17" t="s">
        <v>94</v>
      </c>
      <c r="D10" s="17" t="s">
        <v>29</v>
      </c>
    </row>
    <row r="12" spans="1:4" ht="23.25">
      <c r="A12" s="17" t="s">
        <v>95</v>
      </c>
      <c r="D12" s="17" t="s">
        <v>87</v>
      </c>
    </row>
    <row r="14" spans="1:4" ht="23.25">
      <c r="A14" s="17" t="s">
        <v>96</v>
      </c>
      <c r="D14" s="17" t="s">
        <v>59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ÕTK MÄNNIKU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ÕTK MÄNNIKU</dc:creator>
  <cp:keywords/>
  <dc:description/>
  <cp:lastModifiedBy>Karin Muru</cp:lastModifiedBy>
  <cp:lastPrinted>2021-10-22T12:26:10Z</cp:lastPrinted>
  <dcterms:created xsi:type="dcterms:W3CDTF">1999-05-18T10:59:03Z</dcterms:created>
  <dcterms:modified xsi:type="dcterms:W3CDTF">2021-10-22T15:52:17Z</dcterms:modified>
  <cp:category/>
  <cp:version/>
  <cp:contentType/>
  <cp:contentStatus/>
</cp:coreProperties>
</file>