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Kaiu Karikas 2015" sheetId="1" r:id="rId1"/>
  </sheets>
  <definedNames>
    <definedName name="_xlnm.Print_Area" localSheetId="0">'Kaiu Karikas 2015'!$A$1:$AR$25</definedName>
    <definedName name="_xlnm.Print_Titles" localSheetId="0">'Kaiu Karikas 2015'!$A:$B</definedName>
  </definedNames>
  <calcPr fullCalcOnLoad="1"/>
</workbook>
</file>

<file path=xl/comments1.xml><?xml version="1.0" encoding="utf-8"?>
<comments xmlns="http://schemas.openxmlformats.org/spreadsheetml/2006/main">
  <authors>
    <author>Hans</author>
  </authors>
  <commentList>
    <comment ref="AG18" authorId="0">
      <text>
        <r>
          <rPr>
            <b/>
            <sz val="9"/>
            <rFont val="Tahoma"/>
            <family val="0"/>
          </rPr>
          <t xml:space="preserve">Ei lasknud </t>
        </r>
      </text>
    </comment>
  </commentList>
</comments>
</file>

<file path=xl/sharedStrings.xml><?xml version="1.0" encoding="utf-8"?>
<sst xmlns="http://schemas.openxmlformats.org/spreadsheetml/2006/main" count="98" uniqueCount="68">
  <si>
    <t>Toomas Hallik</t>
  </si>
  <si>
    <t>Hannes Kruus</t>
  </si>
  <si>
    <t>EST</t>
  </si>
  <si>
    <t>Lamades</t>
  </si>
  <si>
    <t>Püsti</t>
  </si>
  <si>
    <t>Koht</t>
  </si>
  <si>
    <t>Ringmärk</t>
  </si>
  <si>
    <t>Siluett</t>
  </si>
  <si>
    <t>Püstol kokku</t>
  </si>
  <si>
    <t>Üld- koht</t>
  </si>
  <si>
    <t>Püss kokku</t>
  </si>
  <si>
    <t>Püss + püstol</t>
  </si>
  <si>
    <t>Riik</t>
  </si>
  <si>
    <t>S.a</t>
  </si>
  <si>
    <t>Klubi</t>
  </si>
  <si>
    <t>+/-</t>
  </si>
  <si>
    <t>Endel Kaasiku</t>
  </si>
  <si>
    <t>∑</t>
  </si>
  <si>
    <t>SUM</t>
  </si>
  <si>
    <t>RE 20</t>
  </si>
  <si>
    <t>RT 20</t>
  </si>
  <si>
    <t xml:space="preserve">RE+RT/ Σ </t>
  </si>
  <si>
    <t>slow</t>
  </si>
  <si>
    <t>fast</t>
  </si>
  <si>
    <t>Running elk</t>
  </si>
  <si>
    <t>Prone</t>
  </si>
  <si>
    <t>Standing</t>
  </si>
  <si>
    <t>Precision</t>
  </si>
  <si>
    <t>Rapid</t>
  </si>
  <si>
    <t>Indrek Kaarna</t>
  </si>
  <si>
    <t>.22LR</t>
  </si>
  <si>
    <t>Püstol/ pistol 20+20 (.22LR)</t>
  </si>
  <si>
    <t>Püstol koht</t>
  </si>
  <si>
    <t>Running boar</t>
  </si>
  <si>
    <t>Elmet Orasson</t>
  </si>
  <si>
    <t>Püss 20+20 (RT rifle .22LR)</t>
  </si>
  <si>
    <t>Laskurite 6- võistlus</t>
  </si>
  <si>
    <t>Endi Tõnisma</t>
  </si>
  <si>
    <t>SK Haapsalu</t>
  </si>
  <si>
    <t xml:space="preserve"> </t>
  </si>
  <si>
    <t>Hillar Loot</t>
  </si>
  <si>
    <t>Håkan Mansner (FIN)</t>
  </si>
  <si>
    <t>Elva LK</t>
  </si>
  <si>
    <t>Võistluse zürii:</t>
  </si>
  <si>
    <t>CRO</t>
  </si>
  <si>
    <t>LO</t>
  </si>
  <si>
    <t>RO</t>
  </si>
  <si>
    <t>RK</t>
  </si>
  <si>
    <t>TO</t>
  </si>
  <si>
    <t>M</t>
  </si>
  <si>
    <t>20.09.2015 Kaiu</t>
  </si>
  <si>
    <t>KAIU KARIKAS 2015</t>
  </si>
  <si>
    <t>laskurid sündinud 1965 (k.a)</t>
  </si>
  <si>
    <t>laskurid sündinud 1970 (k.a)</t>
  </si>
  <si>
    <t>Indrek Kaarna, Elmet Orasson, Hillar Loot</t>
  </si>
  <si>
    <t>MäLK</t>
  </si>
  <si>
    <t>Arles Taal</t>
  </si>
  <si>
    <t>Viljar Noor</t>
  </si>
  <si>
    <t>Tõives Raudsaar</t>
  </si>
  <si>
    <t>Indrek Varba</t>
  </si>
  <si>
    <t>Indrek Tombak</t>
  </si>
  <si>
    <t>Koeru LSK</t>
  </si>
  <si>
    <t>Valdu Reinaas</t>
  </si>
  <si>
    <t>Kaiu LK</t>
  </si>
  <si>
    <t>Seeniorlaskurid M45</t>
  </si>
  <si>
    <t>Seeniorlaskurid M50</t>
  </si>
  <si>
    <t>Seeniorlaskurid M60</t>
  </si>
  <si>
    <t>laskurid sündinud 1955 ja varem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</si>
</sst>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b/>
      <u val="single"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5" fillId="39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39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7" fillId="43" borderId="0" xfId="0" applyFont="1" applyFill="1" applyAlignment="1">
      <alignment/>
    </xf>
    <xf numFmtId="0" fontId="7" fillId="4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9" borderId="0" xfId="0" applyFont="1" applyFill="1" applyBorder="1" applyAlignment="1">
      <alignment horizontal="center"/>
    </xf>
    <xf numFmtId="49" fontId="0" fillId="39" borderId="0" xfId="0" applyNumberFormat="1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Alignment="1">
      <alignment/>
    </xf>
    <xf numFmtId="0" fontId="7" fillId="43" borderId="0" xfId="0" applyFont="1" applyFill="1" applyBorder="1" applyAlignment="1">
      <alignment/>
    </xf>
    <xf numFmtId="0" fontId="7" fillId="43" borderId="0" xfId="0" applyFont="1" applyFill="1" applyAlignment="1">
      <alignment/>
    </xf>
    <xf numFmtId="0" fontId="13" fillId="0" borderId="0" xfId="0" applyFont="1" applyAlignment="1">
      <alignment horizontal="right"/>
    </xf>
    <xf numFmtId="0" fontId="2" fillId="42" borderId="0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40" borderId="0" xfId="0" applyFont="1" applyFill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10" fillId="4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2" fillId="39" borderId="0" xfId="0" applyNumberFormat="1" applyFont="1" applyFill="1" applyBorder="1" applyAlignment="1">
      <alignment horizontal="center" vertical="center" wrapText="1"/>
    </xf>
    <xf numFmtId="49" fontId="2" fillId="39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8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3" fillId="1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0" fillId="39" borderId="11" xfId="0" applyNumberFormat="1" applyFill="1" applyBorder="1" applyAlignment="1" applyProtection="1">
      <alignment horizontal="center" vertical="center" wrapText="1"/>
      <protection locked="0"/>
    </xf>
    <xf numFmtId="0" fontId="2" fillId="41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1</xdr:col>
      <xdr:colOff>1143000</xdr:colOff>
      <xdr:row>4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23" sqref="AS23"/>
    </sheetView>
  </sheetViews>
  <sheetFormatPr defaultColWidth="9.140625" defaultRowHeight="12.75"/>
  <cols>
    <col min="1" max="1" width="4.140625" style="0" hidden="1" customWidth="1"/>
    <col min="2" max="2" width="20.140625" style="0" customWidth="1"/>
    <col min="3" max="3" width="7.28125" style="0" customWidth="1"/>
    <col min="4" max="4" width="11.8515625" style="0" customWidth="1"/>
    <col min="5" max="5" width="5.8515625" style="0" hidden="1" customWidth="1"/>
    <col min="6" max="7" width="3.8515625" style="0" bestFit="1" customWidth="1"/>
    <col min="8" max="8" width="5.7109375" style="0" customWidth="1"/>
    <col min="9" max="9" width="5.140625" style="0" customWidth="1"/>
    <col min="10" max="11" width="4.57421875" style="0" customWidth="1"/>
    <col min="12" max="12" width="5.421875" style="0" customWidth="1"/>
    <col min="13" max="13" width="7.00390625" style="0" customWidth="1"/>
    <col min="14" max="14" width="5.421875" style="0" customWidth="1"/>
    <col min="15" max="15" width="4.57421875" style="0" customWidth="1"/>
    <col min="16" max="16" width="4.140625" style="0" customWidth="1"/>
    <col min="17" max="17" width="4.28125" style="0" customWidth="1"/>
    <col min="18" max="18" width="5.421875" style="0" customWidth="1"/>
    <col min="19" max="19" width="5.140625" style="0" customWidth="1"/>
    <col min="20" max="20" width="5.57421875" style="0" customWidth="1"/>
    <col min="21" max="21" width="5.421875" style="0" customWidth="1"/>
    <col min="22" max="22" width="6.421875" style="0" customWidth="1"/>
    <col min="23" max="23" width="5.28125" style="0" customWidth="1"/>
    <col min="24" max="24" width="6.8515625" style="0" customWidth="1"/>
    <col min="25" max="25" width="7.140625" style="0" customWidth="1"/>
    <col min="26" max="26" width="5.140625" style="0" bestFit="1" customWidth="1"/>
    <col min="27" max="27" width="5.421875" style="0" customWidth="1"/>
    <col min="28" max="28" width="4.7109375" style="0" customWidth="1"/>
    <col min="29" max="29" width="4.00390625" style="0" customWidth="1"/>
    <col min="30" max="30" width="5.140625" style="0" bestFit="1" customWidth="1"/>
    <col min="31" max="31" width="4.421875" style="0" customWidth="1"/>
    <col min="32" max="32" width="4.140625" style="0" customWidth="1"/>
    <col min="33" max="33" width="5.140625" style="0" bestFit="1" customWidth="1"/>
    <col min="34" max="34" width="8.140625" style="0" customWidth="1"/>
    <col min="35" max="35" width="6.00390625" style="0" customWidth="1"/>
    <col min="36" max="36" width="5.28125" style="0" customWidth="1"/>
    <col min="37" max="37" width="6.421875" style="0" customWidth="1"/>
    <col min="38" max="38" width="5.57421875" style="0" customWidth="1"/>
    <col min="39" max="39" width="5.140625" style="0" bestFit="1" customWidth="1"/>
    <col min="40" max="40" width="5.8515625" style="0" hidden="1" customWidth="1"/>
    <col min="41" max="41" width="4.7109375" style="0" customWidth="1"/>
    <col min="42" max="42" width="6.140625" style="0" customWidth="1"/>
    <col min="43" max="43" width="6.28125" style="0" customWidth="1"/>
    <col min="44" max="44" width="6.00390625" style="0" customWidth="1"/>
    <col min="45" max="45" width="12.57421875" style="0" customWidth="1"/>
  </cols>
  <sheetData>
    <row r="1" spans="27:43" ht="9" customHeight="1">
      <c r="AA1" s="23"/>
      <c r="AP1" s="24"/>
      <c r="AQ1" s="24"/>
    </row>
    <row r="2" spans="4:44" ht="33" customHeight="1">
      <c r="D2" s="104" t="s">
        <v>51</v>
      </c>
      <c r="E2" s="104"/>
      <c r="F2" s="104"/>
      <c r="G2" s="104"/>
      <c r="H2" s="104"/>
      <c r="I2" s="104"/>
      <c r="J2" s="104"/>
      <c r="K2" s="8"/>
      <c r="L2" s="108" t="s">
        <v>36</v>
      </c>
      <c r="M2" s="108"/>
      <c r="N2" s="108"/>
      <c r="O2" s="108"/>
      <c r="P2" s="53"/>
      <c r="Q2" s="109" t="s">
        <v>50</v>
      </c>
      <c r="R2" s="109"/>
      <c r="S2" s="109"/>
      <c r="T2" s="109"/>
      <c r="U2" s="109"/>
      <c r="V2" s="109"/>
      <c r="W2" s="8"/>
      <c r="X2" s="8"/>
      <c r="Y2" s="8"/>
      <c r="Z2" s="3"/>
      <c r="AA2" s="23"/>
      <c r="AP2" s="77" t="s">
        <v>64</v>
      </c>
      <c r="AQ2" s="78" t="s">
        <v>65</v>
      </c>
      <c r="AR2" s="79" t="s">
        <v>66</v>
      </c>
    </row>
    <row r="3" spans="6:44" ht="13.5" customHeight="1">
      <c r="F3" s="9"/>
      <c r="G3" s="9"/>
      <c r="H3" s="9"/>
      <c r="I3" s="9"/>
      <c r="J3" s="9"/>
      <c r="K3" s="10"/>
      <c r="L3" s="11"/>
      <c r="M3" s="11"/>
      <c r="N3" s="11"/>
      <c r="O3" s="92"/>
      <c r="P3" s="11"/>
      <c r="Q3" s="11"/>
      <c r="R3" s="11"/>
      <c r="S3" s="11"/>
      <c r="T3" s="11"/>
      <c r="U3" s="11"/>
      <c r="V3" s="11"/>
      <c r="W3" s="11"/>
      <c r="X3" s="11"/>
      <c r="Y3" s="11"/>
      <c r="Z3" s="3"/>
      <c r="AA3" s="92"/>
      <c r="AB3" s="86" t="s">
        <v>30</v>
      </c>
      <c r="AC3" s="87"/>
      <c r="AD3" s="87"/>
      <c r="AE3" s="87"/>
      <c r="AF3" s="87"/>
      <c r="AG3" s="87"/>
      <c r="AP3" s="77"/>
      <c r="AQ3" s="78"/>
      <c r="AR3" s="79"/>
    </row>
    <row r="4" spans="1:44" ht="12.75" customHeight="1">
      <c r="A4" s="2"/>
      <c r="B4" s="2"/>
      <c r="C4" s="101" t="s">
        <v>39</v>
      </c>
      <c r="D4" s="101"/>
      <c r="E4" s="101"/>
      <c r="F4" s="94" t="s">
        <v>35</v>
      </c>
      <c r="G4" s="94"/>
      <c r="H4" s="94"/>
      <c r="I4" s="94"/>
      <c r="J4" s="94"/>
      <c r="K4" s="94"/>
      <c r="L4" s="90" t="s">
        <v>17</v>
      </c>
      <c r="M4" s="99" t="s">
        <v>10</v>
      </c>
      <c r="N4" s="96" t="s">
        <v>15</v>
      </c>
      <c r="O4" s="92"/>
      <c r="P4" s="94" t="s">
        <v>31</v>
      </c>
      <c r="Q4" s="94"/>
      <c r="R4" s="94"/>
      <c r="S4" s="94"/>
      <c r="T4" s="94"/>
      <c r="U4" s="90" t="s">
        <v>17</v>
      </c>
      <c r="V4" s="88" t="s">
        <v>8</v>
      </c>
      <c r="W4" s="97" t="s">
        <v>15</v>
      </c>
      <c r="X4" s="85" t="s">
        <v>32</v>
      </c>
      <c r="Y4" s="113" t="s">
        <v>11</v>
      </c>
      <c r="Z4" s="97" t="s">
        <v>15</v>
      </c>
      <c r="AA4" s="92"/>
      <c r="AB4" s="106" t="s">
        <v>24</v>
      </c>
      <c r="AC4" s="82"/>
      <c r="AD4" s="107"/>
      <c r="AE4" s="82" t="s">
        <v>33</v>
      </c>
      <c r="AF4" s="82"/>
      <c r="AG4" s="82"/>
      <c r="AH4" s="88" t="s">
        <v>21</v>
      </c>
      <c r="AI4" s="97" t="s">
        <v>15</v>
      </c>
      <c r="AJ4" s="85" t="s">
        <v>5</v>
      </c>
      <c r="AK4" s="111" t="s">
        <v>18</v>
      </c>
      <c r="AL4" s="112" t="s">
        <v>9</v>
      </c>
      <c r="AM4" s="110" t="s">
        <v>15</v>
      </c>
      <c r="AN4" s="67"/>
      <c r="AO4" s="103" t="s">
        <v>49</v>
      </c>
      <c r="AP4" s="77"/>
      <c r="AQ4" s="78"/>
      <c r="AR4" s="79"/>
    </row>
    <row r="5" spans="1:44" ht="12.75">
      <c r="A5" s="2"/>
      <c r="B5" s="2"/>
      <c r="C5" s="2"/>
      <c r="D5" s="2"/>
      <c r="E5" s="2"/>
      <c r="F5" s="93" t="s">
        <v>25</v>
      </c>
      <c r="G5" s="93"/>
      <c r="H5" s="90" t="s">
        <v>17</v>
      </c>
      <c r="I5" s="90" t="s">
        <v>5</v>
      </c>
      <c r="J5" s="91" t="s">
        <v>26</v>
      </c>
      <c r="K5" s="91"/>
      <c r="L5" s="90"/>
      <c r="M5" s="99"/>
      <c r="N5" s="96"/>
      <c r="O5" s="92"/>
      <c r="P5" s="89" t="s">
        <v>27</v>
      </c>
      <c r="Q5" s="89"/>
      <c r="R5" s="90" t="s">
        <v>17</v>
      </c>
      <c r="S5" s="81" t="s">
        <v>28</v>
      </c>
      <c r="T5" s="81"/>
      <c r="U5" s="90"/>
      <c r="V5" s="88"/>
      <c r="W5" s="97"/>
      <c r="X5" s="85"/>
      <c r="Y5" s="113"/>
      <c r="Z5" s="97"/>
      <c r="AA5" s="92"/>
      <c r="AB5" s="83" t="s">
        <v>19</v>
      </c>
      <c r="AC5" s="84"/>
      <c r="AD5" s="105"/>
      <c r="AE5" s="81" t="s">
        <v>20</v>
      </c>
      <c r="AF5" s="81"/>
      <c r="AG5" s="81"/>
      <c r="AH5" s="88"/>
      <c r="AI5" s="97"/>
      <c r="AJ5" s="85"/>
      <c r="AK5" s="111"/>
      <c r="AL5" s="112"/>
      <c r="AM5" s="110"/>
      <c r="AN5" s="67"/>
      <c r="AO5" s="103"/>
      <c r="AP5" s="77"/>
      <c r="AQ5" s="78"/>
      <c r="AR5" s="79"/>
    </row>
    <row r="6" spans="1:44" ht="14.25" customHeight="1">
      <c r="A6" s="2"/>
      <c r="B6" s="13"/>
      <c r="C6" s="14" t="s">
        <v>13</v>
      </c>
      <c r="D6" s="14" t="s">
        <v>14</v>
      </c>
      <c r="E6" s="14" t="s">
        <v>12</v>
      </c>
      <c r="F6" s="93" t="s">
        <v>3</v>
      </c>
      <c r="G6" s="93"/>
      <c r="H6" s="90"/>
      <c r="I6" s="90"/>
      <c r="J6" s="91" t="s">
        <v>4</v>
      </c>
      <c r="K6" s="91"/>
      <c r="L6" s="90"/>
      <c r="M6" s="99"/>
      <c r="N6" s="96"/>
      <c r="O6" s="92"/>
      <c r="P6" s="89" t="s">
        <v>6</v>
      </c>
      <c r="Q6" s="89"/>
      <c r="R6" s="90"/>
      <c r="S6" s="81" t="s">
        <v>7</v>
      </c>
      <c r="T6" s="81"/>
      <c r="U6" s="98"/>
      <c r="V6" s="88"/>
      <c r="W6" s="97"/>
      <c r="X6" s="85"/>
      <c r="Y6" s="113"/>
      <c r="Z6" s="97"/>
      <c r="AA6" s="92"/>
      <c r="AB6" s="83" t="s">
        <v>22</v>
      </c>
      <c r="AC6" s="84"/>
      <c r="AD6" s="25" t="s">
        <v>17</v>
      </c>
      <c r="AE6" s="81" t="s">
        <v>23</v>
      </c>
      <c r="AF6" s="81"/>
      <c r="AG6" s="12" t="s">
        <v>17</v>
      </c>
      <c r="AH6" s="88"/>
      <c r="AI6" s="97"/>
      <c r="AJ6" s="85"/>
      <c r="AK6" s="111"/>
      <c r="AL6" s="112"/>
      <c r="AM6" s="110"/>
      <c r="AN6" s="67"/>
      <c r="AO6" s="103"/>
      <c r="AP6" s="77"/>
      <c r="AQ6" s="78"/>
      <c r="AR6" s="79"/>
    </row>
    <row r="7" spans="1:44" s="32" customFormat="1" ht="21.75" customHeight="1">
      <c r="A7" s="34">
        <v>2</v>
      </c>
      <c r="B7" s="54" t="s">
        <v>56</v>
      </c>
      <c r="C7" s="36">
        <v>1973</v>
      </c>
      <c r="D7" s="19" t="s">
        <v>38</v>
      </c>
      <c r="E7" s="38" t="s">
        <v>2</v>
      </c>
      <c r="F7" s="39">
        <v>93</v>
      </c>
      <c r="G7" s="39">
        <v>96</v>
      </c>
      <c r="H7" s="40">
        <f aca="true" t="shared" si="0" ref="H7:H18">SUM(F7:G7)</f>
        <v>189</v>
      </c>
      <c r="I7" s="40">
        <f aca="true" t="shared" si="1" ref="I7:I18">+RANK(H7,H$7:H$18)</f>
        <v>1</v>
      </c>
      <c r="J7" s="41">
        <v>77</v>
      </c>
      <c r="K7" s="41">
        <v>85</v>
      </c>
      <c r="L7" s="40">
        <f aca="true" t="shared" si="2" ref="L7:L18">SUM(J7:K7)</f>
        <v>162</v>
      </c>
      <c r="M7" s="42">
        <f aca="true" t="shared" si="3" ref="M7:M18">SUM(L7,H7)</f>
        <v>351</v>
      </c>
      <c r="N7" s="66">
        <f aca="true" t="shared" si="4" ref="N7:N18">+MAX(M$7:M$18)-M7</f>
        <v>0</v>
      </c>
      <c r="O7" s="43">
        <f aca="true" t="shared" si="5" ref="O7:O18">+RANK(M7,M$7:M$18)</f>
        <v>1</v>
      </c>
      <c r="P7" s="39">
        <v>94</v>
      </c>
      <c r="Q7" s="39">
        <v>87</v>
      </c>
      <c r="R7" s="40">
        <f aca="true" t="shared" si="6" ref="R7:R18">SUM(P7:Q7)</f>
        <v>181</v>
      </c>
      <c r="S7" s="41">
        <v>69</v>
      </c>
      <c r="T7" s="41">
        <v>91</v>
      </c>
      <c r="U7" s="40">
        <f aca="true" t="shared" si="7" ref="U7:U18">SUM(S7:T7)</f>
        <v>160</v>
      </c>
      <c r="V7" s="42">
        <f aca="true" t="shared" si="8" ref="V7:V18">SUM(R7,U7)</f>
        <v>341</v>
      </c>
      <c r="W7" s="44">
        <f aca="true" t="shared" si="9" ref="W7:W18">+MAX(V$7:V$18)-V7</f>
        <v>17</v>
      </c>
      <c r="X7" s="43">
        <f aca="true" t="shared" si="10" ref="X7:X18">+RANK(V7,V$7:V$18)</f>
        <v>2</v>
      </c>
      <c r="Y7" s="45">
        <f aca="true" t="shared" si="11" ref="Y7:Y18">SUM(M7,V7)</f>
        <v>692</v>
      </c>
      <c r="Z7" s="44">
        <f aca="true" t="shared" si="12" ref="Z7:Z18">+MAX(Y$7:Y$18)-Y7</f>
        <v>0</v>
      </c>
      <c r="AA7" s="43">
        <f aca="true" t="shared" si="13" ref="AA7:AA18">+RANK(Y7,Y$7:Y$18)</f>
        <v>1</v>
      </c>
      <c r="AB7" s="39">
        <v>93</v>
      </c>
      <c r="AC7" s="39">
        <v>92</v>
      </c>
      <c r="AD7" s="40">
        <f aca="true" t="shared" si="14" ref="AD7:AD18">SUM(AB7:AC7)</f>
        <v>185</v>
      </c>
      <c r="AE7" s="41">
        <v>86</v>
      </c>
      <c r="AF7" s="41">
        <v>88</v>
      </c>
      <c r="AG7" s="40">
        <f aca="true" t="shared" si="15" ref="AG7:AG18">SUM(AE7:AF7)</f>
        <v>174</v>
      </c>
      <c r="AH7" s="42">
        <f aca="true" t="shared" si="16" ref="AH7:AH18">SUM(AG7,AD7)</f>
        <v>359</v>
      </c>
      <c r="AI7" s="44">
        <f aca="true" t="shared" si="17" ref="AI7:AI18">+MAX(AH$7:AH$18)-AH7</f>
        <v>8</v>
      </c>
      <c r="AJ7" s="43">
        <f aca="true" t="shared" si="18" ref="AJ7:AJ18">+RANK(AH7,AH$7:AH$18)</f>
        <v>3</v>
      </c>
      <c r="AK7" s="46">
        <f aca="true" t="shared" si="19" ref="AK7:AK18">SUM(M7,V7,AH7)</f>
        <v>1051</v>
      </c>
      <c r="AL7" s="40">
        <f aca="true" t="shared" si="20" ref="AL7:AL18">+RANK(AK7,AK$7:AK$18)</f>
        <v>1</v>
      </c>
      <c r="AM7" s="47">
        <f aca="true" t="shared" si="21" ref="AM7:AM18">+MAX(AK$7:AK$18)-AK7</f>
        <v>0</v>
      </c>
      <c r="AN7" s="68">
        <f>+AK7</f>
        <v>1051</v>
      </c>
      <c r="AO7" s="40">
        <f>+RANK(AN7,AN$7:AN$18)</f>
        <v>1</v>
      </c>
      <c r="AP7" s="40"/>
      <c r="AQ7" s="40"/>
      <c r="AR7" s="49"/>
    </row>
    <row r="8" spans="1:44" s="32" customFormat="1" ht="21.75" customHeight="1">
      <c r="A8" s="34">
        <v>4</v>
      </c>
      <c r="B8" s="63" t="s">
        <v>57</v>
      </c>
      <c r="C8" s="70">
        <v>1968</v>
      </c>
      <c r="D8" s="65" t="s">
        <v>55</v>
      </c>
      <c r="E8" s="38" t="s">
        <v>2</v>
      </c>
      <c r="F8" s="39">
        <v>89</v>
      </c>
      <c r="G8" s="39">
        <v>88</v>
      </c>
      <c r="H8" s="40">
        <f t="shared" si="0"/>
        <v>177</v>
      </c>
      <c r="I8" s="40">
        <f t="shared" si="1"/>
        <v>2</v>
      </c>
      <c r="J8" s="41">
        <v>78</v>
      </c>
      <c r="K8" s="41">
        <v>89</v>
      </c>
      <c r="L8" s="40">
        <f t="shared" si="2"/>
        <v>167</v>
      </c>
      <c r="M8" s="42">
        <f t="shared" si="3"/>
        <v>344</v>
      </c>
      <c r="N8" s="55">
        <f t="shared" si="4"/>
        <v>7</v>
      </c>
      <c r="O8" s="43">
        <f t="shared" si="5"/>
        <v>2</v>
      </c>
      <c r="P8" s="39">
        <v>80</v>
      </c>
      <c r="Q8" s="39">
        <v>79</v>
      </c>
      <c r="R8" s="40">
        <f t="shared" si="6"/>
        <v>159</v>
      </c>
      <c r="S8" s="41">
        <v>86</v>
      </c>
      <c r="T8" s="41">
        <v>77</v>
      </c>
      <c r="U8" s="40">
        <f t="shared" si="7"/>
        <v>163</v>
      </c>
      <c r="V8" s="42">
        <f t="shared" si="8"/>
        <v>322</v>
      </c>
      <c r="W8" s="44">
        <f t="shared" si="9"/>
        <v>36</v>
      </c>
      <c r="X8" s="43">
        <f t="shared" si="10"/>
        <v>6</v>
      </c>
      <c r="Y8" s="45">
        <f t="shared" si="11"/>
        <v>666</v>
      </c>
      <c r="Z8" s="44">
        <f t="shared" si="12"/>
        <v>26</v>
      </c>
      <c r="AA8" s="43">
        <f t="shared" si="13"/>
        <v>2</v>
      </c>
      <c r="AB8" s="39">
        <v>92</v>
      </c>
      <c r="AC8" s="39">
        <v>94</v>
      </c>
      <c r="AD8" s="40">
        <f t="shared" si="14"/>
        <v>186</v>
      </c>
      <c r="AE8" s="41">
        <v>95</v>
      </c>
      <c r="AF8" s="41">
        <v>86</v>
      </c>
      <c r="AG8" s="40">
        <f t="shared" si="15"/>
        <v>181</v>
      </c>
      <c r="AH8" s="42">
        <f t="shared" si="16"/>
        <v>367</v>
      </c>
      <c r="AI8" s="44">
        <f t="shared" si="17"/>
        <v>0</v>
      </c>
      <c r="AJ8" s="43">
        <f t="shared" si="18"/>
        <v>1</v>
      </c>
      <c r="AK8" s="46">
        <f t="shared" si="19"/>
        <v>1033</v>
      </c>
      <c r="AL8" s="40">
        <f t="shared" si="20"/>
        <v>2</v>
      </c>
      <c r="AM8" s="47">
        <f t="shared" si="21"/>
        <v>18</v>
      </c>
      <c r="AN8" s="68"/>
      <c r="AO8" s="40"/>
      <c r="AP8" s="40">
        <v>1</v>
      </c>
      <c r="AQ8" s="40"/>
      <c r="AR8" s="49"/>
    </row>
    <row r="9" spans="1:44" s="32" customFormat="1" ht="21.75" customHeight="1">
      <c r="A9" s="34">
        <v>5</v>
      </c>
      <c r="B9" s="50" t="s">
        <v>37</v>
      </c>
      <c r="C9" s="36">
        <v>1962</v>
      </c>
      <c r="D9" s="37" t="s">
        <v>55</v>
      </c>
      <c r="E9" s="38" t="s">
        <v>2</v>
      </c>
      <c r="F9" s="39">
        <v>67</v>
      </c>
      <c r="G9" s="39">
        <v>73</v>
      </c>
      <c r="H9" s="40">
        <f t="shared" si="0"/>
        <v>140</v>
      </c>
      <c r="I9" s="40">
        <f t="shared" si="1"/>
        <v>9</v>
      </c>
      <c r="J9" s="41">
        <v>65</v>
      </c>
      <c r="K9" s="41">
        <v>72</v>
      </c>
      <c r="L9" s="40">
        <f t="shared" si="2"/>
        <v>137</v>
      </c>
      <c r="M9" s="42">
        <f t="shared" si="3"/>
        <v>277</v>
      </c>
      <c r="N9" s="66">
        <f t="shared" si="4"/>
        <v>74</v>
      </c>
      <c r="O9" s="43">
        <f t="shared" si="5"/>
        <v>9</v>
      </c>
      <c r="P9" s="39">
        <v>88</v>
      </c>
      <c r="Q9" s="39">
        <v>85</v>
      </c>
      <c r="R9" s="40">
        <f t="shared" si="6"/>
        <v>173</v>
      </c>
      <c r="S9" s="41">
        <v>86</v>
      </c>
      <c r="T9" s="41">
        <v>99</v>
      </c>
      <c r="U9" s="40">
        <f t="shared" si="7"/>
        <v>185</v>
      </c>
      <c r="V9" s="42">
        <f t="shared" si="8"/>
        <v>358</v>
      </c>
      <c r="W9" s="44">
        <f t="shared" si="9"/>
        <v>0</v>
      </c>
      <c r="X9" s="43">
        <f t="shared" si="10"/>
        <v>1</v>
      </c>
      <c r="Y9" s="45">
        <f t="shared" si="11"/>
        <v>635</v>
      </c>
      <c r="Z9" s="44">
        <f t="shared" si="12"/>
        <v>57</v>
      </c>
      <c r="AA9" s="43">
        <f t="shared" si="13"/>
        <v>3</v>
      </c>
      <c r="AB9" s="39">
        <v>92</v>
      </c>
      <c r="AC9" s="39">
        <v>96</v>
      </c>
      <c r="AD9" s="40">
        <f t="shared" si="14"/>
        <v>188</v>
      </c>
      <c r="AE9" s="41">
        <v>88</v>
      </c>
      <c r="AF9" s="41">
        <v>86</v>
      </c>
      <c r="AG9" s="40">
        <f t="shared" si="15"/>
        <v>174</v>
      </c>
      <c r="AH9" s="42">
        <f t="shared" si="16"/>
        <v>362</v>
      </c>
      <c r="AI9" s="44">
        <f t="shared" si="17"/>
        <v>5</v>
      </c>
      <c r="AJ9" s="43">
        <f t="shared" si="18"/>
        <v>2</v>
      </c>
      <c r="AK9" s="46">
        <f t="shared" si="19"/>
        <v>997</v>
      </c>
      <c r="AL9" s="40">
        <f t="shared" si="20"/>
        <v>3</v>
      </c>
      <c r="AM9" s="47">
        <f t="shared" si="21"/>
        <v>54</v>
      </c>
      <c r="AN9" s="68"/>
      <c r="AO9" s="40"/>
      <c r="AP9" s="40"/>
      <c r="AQ9" s="40">
        <v>1</v>
      </c>
      <c r="AR9" s="48"/>
    </row>
    <row r="10" spans="1:46" s="32" customFormat="1" ht="21.75" customHeight="1">
      <c r="A10" s="34">
        <v>10</v>
      </c>
      <c r="B10" s="50" t="s">
        <v>1</v>
      </c>
      <c r="C10" s="36">
        <v>1963</v>
      </c>
      <c r="D10" s="37" t="s">
        <v>55</v>
      </c>
      <c r="E10" s="38" t="s">
        <v>2</v>
      </c>
      <c r="F10" s="39">
        <v>85</v>
      </c>
      <c r="G10" s="39">
        <v>77</v>
      </c>
      <c r="H10" s="40">
        <f t="shared" si="0"/>
        <v>162</v>
      </c>
      <c r="I10" s="40">
        <f t="shared" si="1"/>
        <v>5</v>
      </c>
      <c r="J10" s="41">
        <v>68</v>
      </c>
      <c r="K10" s="41">
        <v>67</v>
      </c>
      <c r="L10" s="40">
        <f t="shared" si="2"/>
        <v>135</v>
      </c>
      <c r="M10" s="42">
        <f t="shared" si="3"/>
        <v>297</v>
      </c>
      <c r="N10" s="66">
        <f t="shared" si="4"/>
        <v>54</v>
      </c>
      <c r="O10" s="43">
        <f t="shared" si="5"/>
        <v>3</v>
      </c>
      <c r="P10" s="39">
        <v>80</v>
      </c>
      <c r="Q10" s="39">
        <v>89</v>
      </c>
      <c r="R10" s="40">
        <f t="shared" si="6"/>
        <v>169</v>
      </c>
      <c r="S10" s="41">
        <v>94</v>
      </c>
      <c r="T10" s="41">
        <v>70</v>
      </c>
      <c r="U10" s="40">
        <f t="shared" si="7"/>
        <v>164</v>
      </c>
      <c r="V10" s="42">
        <f t="shared" si="8"/>
        <v>333</v>
      </c>
      <c r="W10" s="44">
        <f t="shared" si="9"/>
        <v>25</v>
      </c>
      <c r="X10" s="43">
        <f t="shared" si="10"/>
        <v>4</v>
      </c>
      <c r="Y10" s="45">
        <f t="shared" si="11"/>
        <v>630</v>
      </c>
      <c r="Z10" s="44">
        <f t="shared" si="12"/>
        <v>62</v>
      </c>
      <c r="AA10" s="43">
        <f t="shared" si="13"/>
        <v>4</v>
      </c>
      <c r="AB10" s="39">
        <v>85</v>
      </c>
      <c r="AC10" s="39">
        <v>89</v>
      </c>
      <c r="AD10" s="40">
        <f t="shared" si="14"/>
        <v>174</v>
      </c>
      <c r="AE10" s="41">
        <v>79</v>
      </c>
      <c r="AF10" s="41">
        <v>79</v>
      </c>
      <c r="AG10" s="40">
        <f t="shared" si="15"/>
        <v>158</v>
      </c>
      <c r="AH10" s="42">
        <f t="shared" si="16"/>
        <v>332</v>
      </c>
      <c r="AI10" s="44">
        <f t="shared" si="17"/>
        <v>35</v>
      </c>
      <c r="AJ10" s="43">
        <f t="shared" si="18"/>
        <v>6</v>
      </c>
      <c r="AK10" s="46">
        <f t="shared" si="19"/>
        <v>962</v>
      </c>
      <c r="AL10" s="40">
        <f t="shared" si="20"/>
        <v>4</v>
      </c>
      <c r="AM10" s="47">
        <f t="shared" si="21"/>
        <v>89</v>
      </c>
      <c r="AN10" s="68"/>
      <c r="AO10" s="40"/>
      <c r="AP10" s="40"/>
      <c r="AQ10" s="40">
        <v>2</v>
      </c>
      <c r="AR10" s="40"/>
      <c r="AS10" s="49"/>
      <c r="AT10" s="49"/>
    </row>
    <row r="11" spans="1:46" s="32" customFormat="1" ht="21.75" customHeight="1">
      <c r="A11" s="34">
        <v>8</v>
      </c>
      <c r="B11" s="51" t="s">
        <v>40</v>
      </c>
      <c r="C11" s="38">
        <v>1968</v>
      </c>
      <c r="D11" s="37" t="s">
        <v>42</v>
      </c>
      <c r="E11" s="38" t="s">
        <v>2</v>
      </c>
      <c r="F11" s="39">
        <v>92</v>
      </c>
      <c r="G11" s="39">
        <v>76</v>
      </c>
      <c r="H11" s="40">
        <f t="shared" si="0"/>
        <v>168</v>
      </c>
      <c r="I11" s="40">
        <f t="shared" si="1"/>
        <v>3</v>
      </c>
      <c r="J11" s="41">
        <v>65</v>
      </c>
      <c r="K11" s="41">
        <v>58</v>
      </c>
      <c r="L11" s="40">
        <f t="shared" si="2"/>
        <v>123</v>
      </c>
      <c r="M11" s="42">
        <f t="shared" si="3"/>
        <v>291</v>
      </c>
      <c r="N11" s="66">
        <f t="shared" si="4"/>
        <v>60</v>
      </c>
      <c r="O11" s="43">
        <f t="shared" si="5"/>
        <v>4</v>
      </c>
      <c r="P11" s="39">
        <v>79</v>
      </c>
      <c r="Q11" s="39">
        <v>83</v>
      </c>
      <c r="R11" s="40">
        <f t="shared" si="6"/>
        <v>162</v>
      </c>
      <c r="S11" s="41">
        <v>73</v>
      </c>
      <c r="T11" s="41">
        <v>85</v>
      </c>
      <c r="U11" s="40">
        <f t="shared" si="7"/>
        <v>158</v>
      </c>
      <c r="V11" s="42">
        <f t="shared" si="8"/>
        <v>320</v>
      </c>
      <c r="W11" s="44">
        <f t="shared" si="9"/>
        <v>38</v>
      </c>
      <c r="X11" s="43">
        <f t="shared" si="10"/>
        <v>7</v>
      </c>
      <c r="Y11" s="45">
        <f t="shared" si="11"/>
        <v>611</v>
      </c>
      <c r="Z11" s="44">
        <f t="shared" si="12"/>
        <v>81</v>
      </c>
      <c r="AA11" s="43">
        <f t="shared" si="13"/>
        <v>7</v>
      </c>
      <c r="AB11" s="39">
        <v>84</v>
      </c>
      <c r="AC11" s="39">
        <v>94</v>
      </c>
      <c r="AD11" s="40">
        <f t="shared" si="14"/>
        <v>178</v>
      </c>
      <c r="AE11" s="41">
        <v>81</v>
      </c>
      <c r="AF11" s="41">
        <v>84</v>
      </c>
      <c r="AG11" s="40">
        <f t="shared" si="15"/>
        <v>165</v>
      </c>
      <c r="AH11" s="42">
        <f t="shared" si="16"/>
        <v>343</v>
      </c>
      <c r="AI11" s="44">
        <f t="shared" si="17"/>
        <v>24</v>
      </c>
      <c r="AJ11" s="43">
        <f t="shared" si="18"/>
        <v>4</v>
      </c>
      <c r="AK11" s="46">
        <f t="shared" si="19"/>
        <v>954</v>
      </c>
      <c r="AL11" s="40">
        <f t="shared" si="20"/>
        <v>5</v>
      </c>
      <c r="AM11" s="47">
        <f t="shared" si="21"/>
        <v>97</v>
      </c>
      <c r="AN11" s="68"/>
      <c r="AO11" s="40"/>
      <c r="AP11" s="40">
        <v>2</v>
      </c>
      <c r="AQ11" s="40"/>
      <c r="AR11" s="48"/>
      <c r="AS11" s="49"/>
      <c r="AT11" s="49"/>
    </row>
    <row r="12" spans="1:46" s="32" customFormat="1" ht="21.75" customHeight="1">
      <c r="A12" s="34">
        <v>7</v>
      </c>
      <c r="B12" s="52" t="s">
        <v>34</v>
      </c>
      <c r="C12" s="36">
        <v>1974</v>
      </c>
      <c r="D12" s="37" t="s">
        <v>55</v>
      </c>
      <c r="E12" s="38" t="s">
        <v>2</v>
      </c>
      <c r="F12" s="39">
        <v>74</v>
      </c>
      <c r="G12" s="39">
        <v>90</v>
      </c>
      <c r="H12" s="40">
        <f t="shared" si="0"/>
        <v>164</v>
      </c>
      <c r="I12" s="40">
        <f t="shared" si="1"/>
        <v>4</v>
      </c>
      <c r="J12" s="41">
        <v>64</v>
      </c>
      <c r="K12" s="41">
        <v>62</v>
      </c>
      <c r="L12" s="40">
        <f t="shared" si="2"/>
        <v>126</v>
      </c>
      <c r="M12" s="42">
        <f t="shared" si="3"/>
        <v>290</v>
      </c>
      <c r="N12" s="66">
        <f t="shared" si="4"/>
        <v>61</v>
      </c>
      <c r="O12" s="43">
        <f t="shared" si="5"/>
        <v>5</v>
      </c>
      <c r="P12" s="39">
        <v>95</v>
      </c>
      <c r="Q12" s="39">
        <v>89</v>
      </c>
      <c r="R12" s="40">
        <f t="shared" si="6"/>
        <v>184</v>
      </c>
      <c r="S12" s="41">
        <v>76</v>
      </c>
      <c r="T12" s="41">
        <v>77</v>
      </c>
      <c r="U12" s="40">
        <f t="shared" si="7"/>
        <v>153</v>
      </c>
      <c r="V12" s="42">
        <f t="shared" si="8"/>
        <v>337</v>
      </c>
      <c r="W12" s="44">
        <f t="shared" si="9"/>
        <v>21</v>
      </c>
      <c r="X12" s="43">
        <f t="shared" si="10"/>
        <v>3</v>
      </c>
      <c r="Y12" s="45">
        <f t="shared" si="11"/>
        <v>627</v>
      </c>
      <c r="Z12" s="44">
        <f t="shared" si="12"/>
        <v>65</v>
      </c>
      <c r="AA12" s="43">
        <f t="shared" si="13"/>
        <v>5</v>
      </c>
      <c r="AB12" s="39">
        <v>65</v>
      </c>
      <c r="AC12" s="39">
        <v>87</v>
      </c>
      <c r="AD12" s="40">
        <f t="shared" si="14"/>
        <v>152</v>
      </c>
      <c r="AE12" s="41">
        <v>87</v>
      </c>
      <c r="AF12" s="41">
        <v>88</v>
      </c>
      <c r="AG12" s="40">
        <f t="shared" si="15"/>
        <v>175</v>
      </c>
      <c r="AH12" s="42">
        <f t="shared" si="16"/>
        <v>327</v>
      </c>
      <c r="AI12" s="44">
        <f t="shared" si="17"/>
        <v>40</v>
      </c>
      <c r="AJ12" s="43">
        <f t="shared" si="18"/>
        <v>7</v>
      </c>
      <c r="AK12" s="46">
        <f t="shared" si="19"/>
        <v>954</v>
      </c>
      <c r="AL12" s="40">
        <f t="shared" si="20"/>
        <v>5</v>
      </c>
      <c r="AM12" s="47">
        <f t="shared" si="21"/>
        <v>97</v>
      </c>
      <c r="AN12" s="68">
        <f>+AK12</f>
        <v>954</v>
      </c>
      <c r="AO12" s="40">
        <f>+RANK(AN12,AN$7:AN$18)</f>
        <v>2</v>
      </c>
      <c r="AP12" s="40"/>
      <c r="AQ12" s="40"/>
      <c r="AR12" s="48"/>
      <c r="AS12" s="49"/>
      <c r="AT12" s="49"/>
    </row>
    <row r="13" spans="1:46" ht="19.5" customHeight="1">
      <c r="A13" s="15">
        <v>11</v>
      </c>
      <c r="B13" s="35" t="s">
        <v>29</v>
      </c>
      <c r="C13" s="36">
        <v>1976</v>
      </c>
      <c r="D13" s="37" t="s">
        <v>42</v>
      </c>
      <c r="E13" s="38" t="s">
        <v>2</v>
      </c>
      <c r="F13" s="39">
        <v>70</v>
      </c>
      <c r="G13" s="39">
        <v>70</v>
      </c>
      <c r="H13" s="40">
        <f t="shared" si="0"/>
        <v>140</v>
      </c>
      <c r="I13" s="40">
        <f t="shared" si="1"/>
        <v>9</v>
      </c>
      <c r="J13" s="41">
        <v>70</v>
      </c>
      <c r="K13" s="41">
        <v>73</v>
      </c>
      <c r="L13" s="40">
        <f t="shared" si="2"/>
        <v>143</v>
      </c>
      <c r="M13" s="42">
        <f t="shared" si="3"/>
        <v>283</v>
      </c>
      <c r="N13" s="66">
        <f t="shared" si="4"/>
        <v>68</v>
      </c>
      <c r="O13" s="43">
        <f t="shared" si="5"/>
        <v>8</v>
      </c>
      <c r="P13" s="39">
        <v>62</v>
      </c>
      <c r="Q13" s="39">
        <v>66</v>
      </c>
      <c r="R13" s="40">
        <f t="shared" si="6"/>
        <v>128</v>
      </c>
      <c r="S13" s="41">
        <v>84</v>
      </c>
      <c r="T13" s="41">
        <v>76</v>
      </c>
      <c r="U13" s="40">
        <f t="shared" si="7"/>
        <v>160</v>
      </c>
      <c r="V13" s="42">
        <f t="shared" si="8"/>
        <v>288</v>
      </c>
      <c r="W13" s="44">
        <f t="shared" si="9"/>
        <v>70</v>
      </c>
      <c r="X13" s="43">
        <f t="shared" si="10"/>
        <v>9</v>
      </c>
      <c r="Y13" s="45">
        <f t="shared" si="11"/>
        <v>571</v>
      </c>
      <c r="Z13" s="44">
        <f t="shared" si="12"/>
        <v>121</v>
      </c>
      <c r="AA13" s="43">
        <f t="shared" si="13"/>
        <v>8</v>
      </c>
      <c r="AB13" s="39">
        <v>89</v>
      </c>
      <c r="AC13" s="39">
        <v>86</v>
      </c>
      <c r="AD13" s="40">
        <f t="shared" si="14"/>
        <v>175</v>
      </c>
      <c r="AE13" s="41">
        <v>89</v>
      </c>
      <c r="AF13" s="41">
        <v>79</v>
      </c>
      <c r="AG13" s="40">
        <f t="shared" si="15"/>
        <v>168</v>
      </c>
      <c r="AH13" s="42">
        <f t="shared" si="16"/>
        <v>343</v>
      </c>
      <c r="AI13" s="44">
        <f t="shared" si="17"/>
        <v>24</v>
      </c>
      <c r="AJ13" s="43">
        <f t="shared" si="18"/>
        <v>4</v>
      </c>
      <c r="AK13" s="46">
        <f t="shared" si="19"/>
        <v>914</v>
      </c>
      <c r="AL13" s="40">
        <f t="shared" si="20"/>
        <v>7</v>
      </c>
      <c r="AM13" s="47">
        <f t="shared" si="21"/>
        <v>137</v>
      </c>
      <c r="AN13" s="68">
        <f>+AK13</f>
        <v>914</v>
      </c>
      <c r="AO13" s="40">
        <f>+RANK(AN13,AN$7:AN$18)</f>
        <v>3</v>
      </c>
      <c r="AP13" s="40"/>
      <c r="AQ13" s="40"/>
      <c r="AR13" s="48"/>
      <c r="AS13" s="4"/>
      <c r="AT13" s="4"/>
    </row>
    <row r="14" spans="1:46" ht="19.5" customHeight="1">
      <c r="A14" s="15">
        <v>12</v>
      </c>
      <c r="B14" s="72" t="s">
        <v>62</v>
      </c>
      <c r="C14" s="36">
        <v>1954</v>
      </c>
      <c r="D14" s="65" t="s">
        <v>63</v>
      </c>
      <c r="E14" s="38" t="s">
        <v>2</v>
      </c>
      <c r="F14" s="39">
        <v>75</v>
      </c>
      <c r="G14" s="39">
        <v>85</v>
      </c>
      <c r="H14" s="40">
        <f t="shared" si="0"/>
        <v>160</v>
      </c>
      <c r="I14" s="40">
        <f t="shared" si="1"/>
        <v>6</v>
      </c>
      <c r="J14" s="41">
        <v>71</v>
      </c>
      <c r="K14" s="41">
        <v>56</v>
      </c>
      <c r="L14" s="40">
        <f t="shared" si="2"/>
        <v>127</v>
      </c>
      <c r="M14" s="42">
        <f t="shared" si="3"/>
        <v>287</v>
      </c>
      <c r="N14" s="55">
        <f t="shared" si="4"/>
        <v>64</v>
      </c>
      <c r="O14" s="43">
        <f t="shared" si="5"/>
        <v>6</v>
      </c>
      <c r="P14" s="39">
        <v>76</v>
      </c>
      <c r="Q14" s="39">
        <v>79</v>
      </c>
      <c r="R14" s="40">
        <f t="shared" si="6"/>
        <v>155</v>
      </c>
      <c r="S14" s="41">
        <v>89</v>
      </c>
      <c r="T14" s="41">
        <v>89</v>
      </c>
      <c r="U14" s="40">
        <f t="shared" si="7"/>
        <v>178</v>
      </c>
      <c r="V14" s="42">
        <f t="shared" si="8"/>
        <v>333</v>
      </c>
      <c r="W14" s="44">
        <f t="shared" si="9"/>
        <v>25</v>
      </c>
      <c r="X14" s="43">
        <f t="shared" si="10"/>
        <v>4</v>
      </c>
      <c r="Y14" s="45">
        <f t="shared" si="11"/>
        <v>620</v>
      </c>
      <c r="Z14" s="44">
        <f t="shared" si="12"/>
        <v>72</v>
      </c>
      <c r="AA14" s="43">
        <f t="shared" si="13"/>
        <v>6</v>
      </c>
      <c r="AB14" s="39">
        <v>66</v>
      </c>
      <c r="AC14" s="39">
        <v>88</v>
      </c>
      <c r="AD14" s="40">
        <f t="shared" si="14"/>
        <v>154</v>
      </c>
      <c r="AE14" s="41">
        <v>46</v>
      </c>
      <c r="AF14" s="41">
        <v>71</v>
      </c>
      <c r="AG14" s="40">
        <f t="shared" si="15"/>
        <v>117</v>
      </c>
      <c r="AH14" s="42">
        <f t="shared" si="16"/>
        <v>271</v>
      </c>
      <c r="AI14" s="44">
        <f t="shared" si="17"/>
        <v>96</v>
      </c>
      <c r="AJ14" s="43">
        <f t="shared" si="18"/>
        <v>11</v>
      </c>
      <c r="AK14" s="46">
        <f t="shared" si="19"/>
        <v>891</v>
      </c>
      <c r="AL14" s="40">
        <f t="shared" si="20"/>
        <v>8</v>
      </c>
      <c r="AM14" s="47">
        <f t="shared" si="21"/>
        <v>160</v>
      </c>
      <c r="AN14" s="68"/>
      <c r="AO14" s="36"/>
      <c r="AP14" s="58"/>
      <c r="AQ14" s="32"/>
      <c r="AR14" s="69">
        <v>1</v>
      </c>
      <c r="AS14" s="4"/>
      <c r="AT14" s="4"/>
    </row>
    <row r="15" spans="1:46" ht="19.5" customHeight="1">
      <c r="A15" s="15">
        <v>13</v>
      </c>
      <c r="B15" s="73" t="s">
        <v>58</v>
      </c>
      <c r="C15" s="36">
        <v>1947</v>
      </c>
      <c r="D15" s="65" t="s">
        <v>42</v>
      </c>
      <c r="E15" s="38" t="s">
        <v>2</v>
      </c>
      <c r="F15" s="39">
        <v>74</v>
      </c>
      <c r="G15" s="39">
        <v>63</v>
      </c>
      <c r="H15" s="40">
        <f t="shared" si="0"/>
        <v>137</v>
      </c>
      <c r="I15" s="40">
        <f t="shared" si="1"/>
        <v>12</v>
      </c>
      <c r="J15" s="41">
        <v>51</v>
      </c>
      <c r="K15" s="41">
        <v>42</v>
      </c>
      <c r="L15" s="40">
        <f t="shared" si="2"/>
        <v>93</v>
      </c>
      <c r="M15" s="42">
        <f t="shared" si="3"/>
        <v>230</v>
      </c>
      <c r="N15" s="55">
        <f t="shared" si="4"/>
        <v>121</v>
      </c>
      <c r="O15" s="43">
        <f t="shared" si="5"/>
        <v>12</v>
      </c>
      <c r="P15" s="39">
        <v>73</v>
      </c>
      <c r="Q15" s="39">
        <v>83</v>
      </c>
      <c r="R15" s="40">
        <f t="shared" si="6"/>
        <v>156</v>
      </c>
      <c r="S15" s="41">
        <v>73</v>
      </c>
      <c r="T15" s="41">
        <v>87</v>
      </c>
      <c r="U15" s="40">
        <f t="shared" si="7"/>
        <v>160</v>
      </c>
      <c r="V15" s="42">
        <f t="shared" si="8"/>
        <v>316</v>
      </c>
      <c r="W15" s="44">
        <f t="shared" si="9"/>
        <v>42</v>
      </c>
      <c r="X15" s="43">
        <f t="shared" si="10"/>
        <v>8</v>
      </c>
      <c r="Y15" s="45">
        <f t="shared" si="11"/>
        <v>546</v>
      </c>
      <c r="Z15" s="44">
        <f t="shared" si="12"/>
        <v>146</v>
      </c>
      <c r="AA15" s="43">
        <f t="shared" si="13"/>
        <v>9</v>
      </c>
      <c r="AB15" s="39">
        <v>85</v>
      </c>
      <c r="AC15" s="39">
        <v>78</v>
      </c>
      <c r="AD15" s="40">
        <f t="shared" si="14"/>
        <v>163</v>
      </c>
      <c r="AE15" s="41">
        <v>67</v>
      </c>
      <c r="AF15" s="41">
        <v>73</v>
      </c>
      <c r="AG15" s="40">
        <f t="shared" si="15"/>
        <v>140</v>
      </c>
      <c r="AH15" s="42">
        <f t="shared" si="16"/>
        <v>303</v>
      </c>
      <c r="AI15" s="44">
        <f t="shared" si="17"/>
        <v>64</v>
      </c>
      <c r="AJ15" s="43">
        <f t="shared" si="18"/>
        <v>9</v>
      </c>
      <c r="AK15" s="46">
        <f t="shared" si="19"/>
        <v>849</v>
      </c>
      <c r="AL15" s="40">
        <f t="shared" si="20"/>
        <v>9</v>
      </c>
      <c r="AM15" s="47">
        <f t="shared" si="21"/>
        <v>202</v>
      </c>
      <c r="AN15" s="68"/>
      <c r="AO15" s="40"/>
      <c r="AP15" s="40"/>
      <c r="AQ15" s="40"/>
      <c r="AR15" s="40">
        <v>2</v>
      </c>
      <c r="AS15" s="4"/>
      <c r="AT15" s="4"/>
    </row>
    <row r="16" spans="1:46" ht="19.5" customHeight="1">
      <c r="A16" s="15">
        <v>14</v>
      </c>
      <c r="B16" s="63" t="s">
        <v>59</v>
      </c>
      <c r="C16" s="36">
        <v>1969</v>
      </c>
      <c r="D16" s="65" t="s">
        <v>55</v>
      </c>
      <c r="E16" s="38" t="s">
        <v>2</v>
      </c>
      <c r="F16" s="39">
        <v>75</v>
      </c>
      <c r="G16" s="39">
        <v>83</v>
      </c>
      <c r="H16" s="40">
        <f t="shared" si="0"/>
        <v>158</v>
      </c>
      <c r="I16" s="40">
        <f t="shared" si="1"/>
        <v>7</v>
      </c>
      <c r="J16" s="41">
        <v>45</v>
      </c>
      <c r="K16" s="41">
        <v>51</v>
      </c>
      <c r="L16" s="40">
        <f t="shared" si="2"/>
        <v>96</v>
      </c>
      <c r="M16" s="42">
        <f t="shared" si="3"/>
        <v>254</v>
      </c>
      <c r="N16" s="55">
        <f t="shared" si="4"/>
        <v>97</v>
      </c>
      <c r="O16" s="43">
        <f t="shared" si="5"/>
        <v>11</v>
      </c>
      <c r="P16" s="39">
        <v>72</v>
      </c>
      <c r="Q16" s="39">
        <v>80</v>
      </c>
      <c r="R16" s="40">
        <f t="shared" si="6"/>
        <v>152</v>
      </c>
      <c r="S16" s="41">
        <v>57</v>
      </c>
      <c r="T16" s="41">
        <v>73</v>
      </c>
      <c r="U16" s="40">
        <f t="shared" si="7"/>
        <v>130</v>
      </c>
      <c r="V16" s="42">
        <f t="shared" si="8"/>
        <v>282</v>
      </c>
      <c r="W16" s="44">
        <f t="shared" si="9"/>
        <v>76</v>
      </c>
      <c r="X16" s="43">
        <f t="shared" si="10"/>
        <v>10</v>
      </c>
      <c r="Y16" s="45">
        <f t="shared" si="11"/>
        <v>536</v>
      </c>
      <c r="Z16" s="44">
        <f t="shared" si="12"/>
        <v>156</v>
      </c>
      <c r="AA16" s="43">
        <f t="shared" si="13"/>
        <v>10</v>
      </c>
      <c r="AB16" s="39">
        <v>71</v>
      </c>
      <c r="AC16" s="39">
        <v>80</v>
      </c>
      <c r="AD16" s="40">
        <f t="shared" si="14"/>
        <v>151</v>
      </c>
      <c r="AE16" s="41">
        <v>62</v>
      </c>
      <c r="AF16" s="41">
        <v>80</v>
      </c>
      <c r="AG16" s="40">
        <f t="shared" si="15"/>
        <v>142</v>
      </c>
      <c r="AH16" s="42">
        <f t="shared" si="16"/>
        <v>293</v>
      </c>
      <c r="AI16" s="44">
        <f t="shared" si="17"/>
        <v>74</v>
      </c>
      <c r="AJ16" s="43">
        <f t="shared" si="18"/>
        <v>10</v>
      </c>
      <c r="AK16" s="46">
        <f t="shared" si="19"/>
        <v>829</v>
      </c>
      <c r="AL16" s="40">
        <f t="shared" si="20"/>
        <v>10</v>
      </c>
      <c r="AM16" s="47">
        <f t="shared" si="21"/>
        <v>222</v>
      </c>
      <c r="AN16" s="68"/>
      <c r="AO16" s="57"/>
      <c r="AP16" s="40">
        <v>3</v>
      </c>
      <c r="AQ16" s="49"/>
      <c r="AR16" s="49"/>
      <c r="AS16" s="4"/>
      <c r="AT16" s="4"/>
    </row>
    <row r="17" spans="1:44" ht="19.5" customHeight="1">
      <c r="A17" s="15">
        <v>16</v>
      </c>
      <c r="B17" s="74" t="s">
        <v>0</v>
      </c>
      <c r="C17" s="36">
        <v>1966</v>
      </c>
      <c r="D17" s="37" t="s">
        <v>55</v>
      </c>
      <c r="E17" s="38" t="s">
        <v>2</v>
      </c>
      <c r="F17" s="39">
        <v>76</v>
      </c>
      <c r="G17" s="39">
        <v>77</v>
      </c>
      <c r="H17" s="40">
        <f t="shared" si="0"/>
        <v>153</v>
      </c>
      <c r="I17" s="40">
        <f t="shared" si="1"/>
        <v>8</v>
      </c>
      <c r="J17" s="41">
        <v>69</v>
      </c>
      <c r="K17" s="41">
        <v>64</v>
      </c>
      <c r="L17" s="40">
        <f t="shared" si="2"/>
        <v>133</v>
      </c>
      <c r="M17" s="42">
        <f t="shared" si="3"/>
        <v>286</v>
      </c>
      <c r="N17" s="66">
        <f t="shared" si="4"/>
        <v>65</v>
      </c>
      <c r="O17" s="43">
        <f t="shared" si="5"/>
        <v>7</v>
      </c>
      <c r="P17" s="39">
        <v>45</v>
      </c>
      <c r="Q17" s="39">
        <v>67</v>
      </c>
      <c r="R17" s="40">
        <f t="shared" si="6"/>
        <v>112</v>
      </c>
      <c r="S17" s="41">
        <v>20</v>
      </c>
      <c r="T17" s="41">
        <v>60</v>
      </c>
      <c r="U17" s="40">
        <f t="shared" si="7"/>
        <v>80</v>
      </c>
      <c r="V17" s="42">
        <f t="shared" si="8"/>
        <v>192</v>
      </c>
      <c r="W17" s="44">
        <f t="shared" si="9"/>
        <v>166</v>
      </c>
      <c r="X17" s="43">
        <f t="shared" si="10"/>
        <v>12</v>
      </c>
      <c r="Y17" s="45">
        <f t="shared" si="11"/>
        <v>478</v>
      </c>
      <c r="Z17" s="44">
        <f t="shared" si="12"/>
        <v>214</v>
      </c>
      <c r="AA17" s="43">
        <f t="shared" si="13"/>
        <v>12</v>
      </c>
      <c r="AB17" s="39">
        <v>82</v>
      </c>
      <c r="AC17" s="39">
        <v>85</v>
      </c>
      <c r="AD17" s="40">
        <f t="shared" si="14"/>
        <v>167</v>
      </c>
      <c r="AE17" s="41">
        <v>76</v>
      </c>
      <c r="AF17" s="41">
        <v>80</v>
      </c>
      <c r="AG17" s="40">
        <f t="shared" si="15"/>
        <v>156</v>
      </c>
      <c r="AH17" s="42">
        <f t="shared" si="16"/>
        <v>323</v>
      </c>
      <c r="AI17" s="44">
        <f t="shared" si="17"/>
        <v>44</v>
      </c>
      <c r="AJ17" s="43">
        <f t="shared" si="18"/>
        <v>8</v>
      </c>
      <c r="AK17" s="46">
        <f t="shared" si="19"/>
        <v>801</v>
      </c>
      <c r="AL17" s="40">
        <f t="shared" si="20"/>
        <v>11</v>
      </c>
      <c r="AM17" s="47">
        <f t="shared" si="21"/>
        <v>250</v>
      </c>
      <c r="AN17" s="68"/>
      <c r="AO17" s="40"/>
      <c r="AP17" s="40">
        <v>4</v>
      </c>
      <c r="AQ17" s="40"/>
      <c r="AR17" s="48"/>
    </row>
    <row r="18" spans="1:44" ht="19.5" customHeight="1">
      <c r="A18" s="15">
        <v>17</v>
      </c>
      <c r="B18" s="64" t="s">
        <v>60</v>
      </c>
      <c r="C18" s="36">
        <v>1970</v>
      </c>
      <c r="D18" s="71" t="s">
        <v>61</v>
      </c>
      <c r="E18" s="38" t="s">
        <v>2</v>
      </c>
      <c r="F18" s="39">
        <v>68</v>
      </c>
      <c r="G18" s="39">
        <v>70</v>
      </c>
      <c r="H18" s="40">
        <f t="shared" si="0"/>
        <v>138</v>
      </c>
      <c r="I18" s="40">
        <f t="shared" si="1"/>
        <v>11</v>
      </c>
      <c r="J18" s="41">
        <v>61</v>
      </c>
      <c r="K18" s="41">
        <v>75</v>
      </c>
      <c r="L18" s="40">
        <f t="shared" si="2"/>
        <v>136</v>
      </c>
      <c r="M18" s="42">
        <f t="shared" si="3"/>
        <v>274</v>
      </c>
      <c r="N18" s="55">
        <f t="shared" si="4"/>
        <v>77</v>
      </c>
      <c r="O18" s="43">
        <f t="shared" si="5"/>
        <v>10</v>
      </c>
      <c r="P18" s="39">
        <v>76</v>
      </c>
      <c r="Q18" s="39">
        <v>72</v>
      </c>
      <c r="R18" s="40">
        <f t="shared" si="6"/>
        <v>148</v>
      </c>
      <c r="S18" s="41">
        <v>44</v>
      </c>
      <c r="T18" s="41">
        <v>64</v>
      </c>
      <c r="U18" s="40">
        <f t="shared" si="7"/>
        <v>108</v>
      </c>
      <c r="V18" s="42">
        <f t="shared" si="8"/>
        <v>256</v>
      </c>
      <c r="W18" s="44">
        <f t="shared" si="9"/>
        <v>102</v>
      </c>
      <c r="X18" s="43">
        <f t="shared" si="10"/>
        <v>11</v>
      </c>
      <c r="Y18" s="45">
        <f t="shared" si="11"/>
        <v>530</v>
      </c>
      <c r="Z18" s="44">
        <f t="shared" si="12"/>
        <v>162</v>
      </c>
      <c r="AA18" s="43">
        <f t="shared" si="13"/>
        <v>11</v>
      </c>
      <c r="AB18" s="39">
        <v>89</v>
      </c>
      <c r="AC18" s="39">
        <v>86</v>
      </c>
      <c r="AD18" s="40">
        <f t="shared" si="14"/>
        <v>175</v>
      </c>
      <c r="AE18" s="41">
        <v>0</v>
      </c>
      <c r="AF18" s="41">
        <v>0</v>
      </c>
      <c r="AG18" s="40">
        <f t="shared" si="15"/>
        <v>0</v>
      </c>
      <c r="AH18" s="42">
        <f t="shared" si="16"/>
        <v>175</v>
      </c>
      <c r="AI18" s="44">
        <f t="shared" si="17"/>
        <v>192</v>
      </c>
      <c r="AJ18" s="43">
        <f t="shared" si="18"/>
        <v>12</v>
      </c>
      <c r="AK18" s="46">
        <f t="shared" si="19"/>
        <v>705</v>
      </c>
      <c r="AL18" s="40">
        <f t="shared" si="20"/>
        <v>12</v>
      </c>
      <c r="AM18" s="47">
        <f t="shared" si="21"/>
        <v>346</v>
      </c>
      <c r="AN18" s="68"/>
      <c r="AO18" s="57"/>
      <c r="AP18" s="40">
        <v>5</v>
      </c>
      <c r="AQ18" s="32"/>
      <c r="AR18" s="32"/>
    </row>
    <row r="19" spans="1:44" s="22" customFormat="1" ht="19.5" customHeight="1">
      <c r="A19" s="17"/>
      <c r="B19" s="20"/>
      <c r="C19" s="18"/>
      <c r="D19" s="21"/>
      <c r="E19" s="16"/>
      <c r="F19" s="7"/>
      <c r="G19" s="7"/>
      <c r="H19" s="56"/>
      <c r="I19" s="56"/>
      <c r="J19" s="60"/>
      <c r="K19" s="60"/>
      <c r="L19" s="56"/>
      <c r="M19" s="56"/>
      <c r="N19" s="56"/>
      <c r="O19" s="56"/>
      <c r="P19" s="60"/>
      <c r="Q19" s="60"/>
      <c r="R19" s="56"/>
      <c r="S19" s="60"/>
      <c r="T19" s="60"/>
      <c r="U19" s="56"/>
      <c r="V19" s="56"/>
      <c r="W19" s="36"/>
      <c r="X19" s="56"/>
      <c r="Y19" s="56"/>
      <c r="Z19" s="36"/>
      <c r="AA19" s="56"/>
      <c r="AB19" s="60"/>
      <c r="AC19" s="60"/>
      <c r="AD19" s="56"/>
      <c r="AE19" s="60"/>
      <c r="AF19" s="60"/>
      <c r="AG19" s="56"/>
      <c r="AH19" s="56"/>
      <c r="AI19" s="36"/>
      <c r="AJ19" s="56"/>
      <c r="AK19" s="56"/>
      <c r="AL19" s="56"/>
      <c r="AM19" s="61"/>
      <c r="AN19" s="61"/>
      <c r="AO19" s="59"/>
      <c r="AP19" s="58"/>
      <c r="AQ19" s="62"/>
      <c r="AR19" s="62"/>
    </row>
    <row r="20" spans="1:12" s="32" customFormat="1" ht="15.75">
      <c r="A20" s="30"/>
      <c r="B20" s="75"/>
      <c r="C20" s="100" t="s">
        <v>53</v>
      </c>
      <c r="D20" s="100"/>
      <c r="E20" s="100"/>
      <c r="F20" s="100"/>
      <c r="G20" s="100"/>
      <c r="H20" s="100"/>
      <c r="I20" s="100"/>
      <c r="J20" s="100"/>
      <c r="K20" s="100"/>
      <c r="L20" s="31"/>
    </row>
    <row r="21" spans="1:12" s="32" customFormat="1" ht="15.75">
      <c r="A21" s="30"/>
      <c r="B21" s="33"/>
      <c r="C21" s="100" t="s">
        <v>52</v>
      </c>
      <c r="D21" s="100"/>
      <c r="E21" s="100"/>
      <c r="F21" s="100"/>
      <c r="G21" s="100"/>
      <c r="H21" s="100"/>
      <c r="I21" s="100"/>
      <c r="J21" s="100"/>
      <c r="K21" s="100"/>
      <c r="L21" s="31"/>
    </row>
    <row r="22" spans="1:12" ht="15" customHeight="1">
      <c r="A22" s="1"/>
      <c r="B22" s="72"/>
      <c r="C22" s="100" t="s">
        <v>67</v>
      </c>
      <c r="D22" s="100"/>
      <c r="E22" s="100"/>
      <c r="F22" s="100"/>
      <c r="G22" s="100"/>
      <c r="H22" s="100"/>
      <c r="I22" s="100"/>
      <c r="J22" s="100"/>
      <c r="K22" s="100"/>
      <c r="L22" s="6"/>
    </row>
    <row r="23" spans="2:18" s="26" customFormat="1" ht="21" customHeight="1">
      <c r="B23" s="76" t="s">
        <v>43</v>
      </c>
      <c r="C23" s="27"/>
      <c r="D23" s="27"/>
      <c r="E23" s="27"/>
      <c r="F23" s="27"/>
      <c r="M23" s="28" t="s">
        <v>46</v>
      </c>
      <c r="N23" s="27" t="s">
        <v>41</v>
      </c>
      <c r="O23" s="27"/>
      <c r="P23" s="27"/>
      <c r="Q23" s="27"/>
      <c r="R23" s="27"/>
    </row>
    <row r="24" spans="1:19" s="26" customFormat="1" ht="19.5" customHeight="1">
      <c r="A24" s="28"/>
      <c r="B24" s="28" t="s">
        <v>44</v>
      </c>
      <c r="C24" s="27" t="s">
        <v>16</v>
      </c>
      <c r="D24" s="27"/>
      <c r="E24" s="27"/>
      <c r="F24" s="27"/>
      <c r="G24" s="29"/>
      <c r="M24" s="28" t="s">
        <v>47</v>
      </c>
      <c r="N24" s="80" t="s">
        <v>1</v>
      </c>
      <c r="O24" s="80"/>
      <c r="P24" s="80"/>
      <c r="Q24" s="80"/>
      <c r="R24" s="80"/>
      <c r="S24" s="80"/>
    </row>
    <row r="25" spans="1:19" s="26" customFormat="1" ht="19.5" customHeight="1">
      <c r="A25" s="28"/>
      <c r="B25" s="28" t="s">
        <v>45</v>
      </c>
      <c r="C25" s="27" t="s">
        <v>54</v>
      </c>
      <c r="D25" s="27"/>
      <c r="E25" s="27"/>
      <c r="F25" s="27"/>
      <c r="G25" s="27"/>
      <c r="H25" s="27"/>
      <c r="I25" s="27"/>
      <c r="J25" s="27"/>
      <c r="K25" s="27"/>
      <c r="L25" s="27"/>
      <c r="M25" s="28" t="s">
        <v>48</v>
      </c>
      <c r="N25" s="80" t="s">
        <v>58</v>
      </c>
      <c r="O25" s="80"/>
      <c r="P25" s="80"/>
      <c r="Q25" s="80"/>
      <c r="R25" s="80"/>
      <c r="S25" s="80"/>
    </row>
    <row r="26" spans="1:12" s="26" customFormat="1" ht="19.5" customHeight="1">
      <c r="A26" s="95"/>
      <c r="B26" s="95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7" s="26" customFormat="1" ht="19.5" customHeight="1">
      <c r="A27" s="28"/>
      <c r="B27" s="28"/>
      <c r="C27" s="80"/>
      <c r="D27" s="80"/>
      <c r="E27" s="80"/>
      <c r="F27" s="80"/>
      <c r="G27" s="80"/>
    </row>
    <row r="28" spans="1:7" s="26" customFormat="1" ht="19.5" customHeight="1">
      <c r="A28" s="28"/>
      <c r="B28" s="28"/>
      <c r="C28" s="80"/>
      <c r="D28" s="80"/>
      <c r="E28" s="80"/>
      <c r="F28" s="80"/>
      <c r="G28" s="29"/>
    </row>
    <row r="29" spans="1:7" s="26" customFormat="1" ht="19.5" customHeight="1">
      <c r="A29" s="28"/>
      <c r="B29" s="28"/>
      <c r="C29" s="80"/>
      <c r="D29" s="80"/>
      <c r="E29" s="80"/>
      <c r="F29" s="80"/>
      <c r="G29" s="80"/>
    </row>
    <row r="30" spans="1:6" ht="16.5" customHeight="1">
      <c r="A30" s="5"/>
      <c r="B30" s="5"/>
      <c r="C30" s="102"/>
      <c r="D30" s="102"/>
      <c r="E30" s="102"/>
      <c r="F30" s="102"/>
    </row>
  </sheetData>
  <sheetProtection/>
  <mergeCells count="57">
    <mergeCell ref="N24:S24"/>
    <mergeCell ref="AA3:AA6"/>
    <mergeCell ref="AM4:AM6"/>
    <mergeCell ref="AK4:AK6"/>
    <mergeCell ref="AL4:AL6"/>
    <mergeCell ref="AJ4:AJ6"/>
    <mergeCell ref="AE6:AF6"/>
    <mergeCell ref="Y4:Y6"/>
    <mergeCell ref="Z4:Z6"/>
    <mergeCell ref="P4:T4"/>
    <mergeCell ref="C20:K20"/>
    <mergeCell ref="R5:R6"/>
    <mergeCell ref="AO4:AO6"/>
    <mergeCell ref="D2:J2"/>
    <mergeCell ref="AI4:AI6"/>
    <mergeCell ref="AB5:AD5"/>
    <mergeCell ref="AH4:AH6"/>
    <mergeCell ref="AB4:AD4"/>
    <mergeCell ref="L2:O2"/>
    <mergeCell ref="Q2:V2"/>
    <mergeCell ref="C30:D30"/>
    <mergeCell ref="E30:F30"/>
    <mergeCell ref="C29:G29"/>
    <mergeCell ref="C21:K21"/>
    <mergeCell ref="C26:L26"/>
    <mergeCell ref="C28:F28"/>
    <mergeCell ref="C27:G27"/>
    <mergeCell ref="A26:B26"/>
    <mergeCell ref="N4:N6"/>
    <mergeCell ref="W4:W6"/>
    <mergeCell ref="U4:U6"/>
    <mergeCell ref="J6:K6"/>
    <mergeCell ref="M4:M6"/>
    <mergeCell ref="S5:T5"/>
    <mergeCell ref="P5:Q5"/>
    <mergeCell ref="C22:K22"/>
    <mergeCell ref="C4:E4"/>
    <mergeCell ref="P6:Q6"/>
    <mergeCell ref="S6:T6"/>
    <mergeCell ref="L4:L6"/>
    <mergeCell ref="J5:K5"/>
    <mergeCell ref="O3:O6"/>
    <mergeCell ref="F6:G6"/>
    <mergeCell ref="F5:G5"/>
    <mergeCell ref="I5:I6"/>
    <mergeCell ref="F4:K4"/>
    <mergeCell ref="H5:H6"/>
    <mergeCell ref="AP2:AP6"/>
    <mergeCell ref="AQ2:AQ6"/>
    <mergeCell ref="AR2:AR6"/>
    <mergeCell ref="N25:S25"/>
    <mergeCell ref="AE5:AG5"/>
    <mergeCell ref="AE4:AG4"/>
    <mergeCell ref="AB6:AC6"/>
    <mergeCell ref="X4:X6"/>
    <mergeCell ref="AB3:AG3"/>
    <mergeCell ref="V4:V6"/>
  </mergeCells>
  <conditionalFormatting sqref="AR7 AR15 AR18 AQ7:AQ15 I7:I18 O7:O18 X7:X18 AA7:AA18 AJ7:AJ18 AL7:AL18 AP7:AP17 AO7:AO15">
    <cfRule type="cellIs" priority="1" dxfId="0" operator="between" stopIfTrue="1">
      <formula>0.9</formula>
      <formula>3.1</formula>
    </cfRule>
  </conditionalFormatting>
  <printOptions/>
  <pageMargins left="0.26" right="0.21" top="0.49" bottom="0.61" header="0.33" footer="0.21"/>
  <pageSetup horizontalDpi="1200" verticalDpi="12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Liivi</cp:lastModifiedBy>
  <cp:lastPrinted>2015-09-20T16:06:00Z</cp:lastPrinted>
  <dcterms:created xsi:type="dcterms:W3CDTF">2009-09-20T15:19:55Z</dcterms:created>
  <dcterms:modified xsi:type="dcterms:W3CDTF">2015-09-22T09:09:35Z</dcterms:modified>
  <cp:category/>
  <cp:version/>
  <cp:contentType/>
  <cp:contentStatus/>
</cp:coreProperties>
</file>