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3x40 M" sheetId="1" r:id="rId1"/>
    <sheet name="3x20" sheetId="2" r:id="rId2"/>
    <sheet name="20+20+20" sheetId="3" r:id="rId3"/>
    <sheet name="30+30 Metssiga" sheetId="4" r:id="rId4"/>
    <sheet name="Vaba" sheetId="5" r:id="rId5"/>
    <sheet name="60l M,P" sheetId="6" r:id="rId6"/>
    <sheet name="60l N,T" sheetId="7" r:id="rId7"/>
    <sheet name="30+30TK,SP" sheetId="8" r:id="rId8"/>
    <sheet name="Olümp." sheetId="9" r:id="rId9"/>
    <sheet name="Žürii" sheetId="10" r:id="rId10"/>
  </sheets>
  <definedNames>
    <definedName name="_xlnm.Print_Area" localSheetId="7">'30+30TK,SP'!$A$1:$R$30</definedName>
    <definedName name="_xlnm.Print_Area" localSheetId="0">'3x40 M'!$A$1:$AQ$19</definedName>
    <definedName name="_xlnm.Print_Area" localSheetId="5">'60l M,P'!$A$1:$AI$38</definedName>
    <definedName name="_xlnm.Print_Area" localSheetId="4">'Vaba'!$A$1:$P$25</definedName>
  </definedNames>
  <calcPr fullCalcOnLoad="1"/>
</workbook>
</file>

<file path=xl/sharedStrings.xml><?xml version="1.0" encoding="utf-8"?>
<sst xmlns="http://schemas.openxmlformats.org/spreadsheetml/2006/main" count="1041" uniqueCount="255">
  <si>
    <t>Harjumaa Meistrivõistlused</t>
  </si>
  <si>
    <t>01.september 2012, Tallinna maleva Männiku lasketiir</t>
  </si>
  <si>
    <t>3x40l Standard Mehed</t>
  </si>
  <si>
    <t>Harju</t>
  </si>
  <si>
    <t>Koht</t>
  </si>
  <si>
    <t>Eesnimi</t>
  </si>
  <si>
    <t>Perekonnanimi</t>
  </si>
  <si>
    <t>S.a.</t>
  </si>
  <si>
    <t>Klubi</t>
  </si>
  <si>
    <t>Lamades</t>
  </si>
  <si>
    <t>Püsti</t>
  </si>
  <si>
    <t>Põlv</t>
  </si>
  <si>
    <t>Klass</t>
  </si>
  <si>
    <t>I</t>
  </si>
  <si>
    <t>Vladislav</t>
  </si>
  <si>
    <t>LUŠIN</t>
  </si>
  <si>
    <t>Narva LSK</t>
  </si>
  <si>
    <t>II</t>
  </si>
  <si>
    <t>Ain</t>
  </si>
  <si>
    <t>MURU</t>
  </si>
  <si>
    <t>KL MäLK</t>
  </si>
  <si>
    <t>Saku</t>
  </si>
  <si>
    <t>III</t>
  </si>
  <si>
    <t>Lauri</t>
  </si>
  <si>
    <t>ERM</t>
  </si>
  <si>
    <t>Kaiu LK</t>
  </si>
  <si>
    <t>4.</t>
  </si>
  <si>
    <t>Janis</t>
  </si>
  <si>
    <t>AARNE</t>
  </si>
  <si>
    <t>5.</t>
  </si>
  <si>
    <t>Endel</t>
  </si>
  <si>
    <t>JÄRV</t>
  </si>
  <si>
    <t>6.</t>
  </si>
  <si>
    <t>Edik</t>
  </si>
  <si>
    <t>KOPPELMANN</t>
  </si>
  <si>
    <t>7.</t>
  </si>
  <si>
    <t>Jüri</t>
  </si>
  <si>
    <t>KILVITS</t>
  </si>
  <si>
    <t>8.</t>
  </si>
  <si>
    <t>Toomas</t>
  </si>
  <si>
    <t>ARO</t>
  </si>
  <si>
    <t>SK EstaSport</t>
  </si>
  <si>
    <t>9.</t>
  </si>
  <si>
    <t>Ants</t>
  </si>
  <si>
    <t>PERTELSON</t>
  </si>
  <si>
    <t>v.a.</t>
  </si>
  <si>
    <t>Joa</t>
  </si>
  <si>
    <t>PRUKS</t>
  </si>
  <si>
    <t>02.september 2012, Tallinna maleva Männiku lasketiir</t>
  </si>
  <si>
    <t>3x20l naised</t>
  </si>
  <si>
    <t>Kokku</t>
  </si>
  <si>
    <t>Liivi</t>
  </si>
  <si>
    <t>Karina</t>
  </si>
  <si>
    <t>KOTKAS</t>
  </si>
  <si>
    <t>SK Tervis</t>
  </si>
  <si>
    <t>Marina</t>
  </si>
  <si>
    <t>GRODETSKAJA</t>
  </si>
  <si>
    <t>Aija</t>
  </si>
  <si>
    <t>KLINDUHHOVA</t>
  </si>
  <si>
    <t>Maardu</t>
  </si>
  <si>
    <t>3x20l Standard Tüdrukud</t>
  </si>
  <si>
    <t>Marjana-Kristiina</t>
  </si>
  <si>
    <t>MERONEN</t>
  </si>
  <si>
    <t>3x20l Standard Poisid</t>
  </si>
  <si>
    <t>Kaur</t>
  </si>
  <si>
    <t>LAURIMAA</t>
  </si>
  <si>
    <t>Tõnu</t>
  </si>
  <si>
    <t>PÄRNAMÄE</t>
  </si>
  <si>
    <t>TSVK</t>
  </si>
  <si>
    <t>Kalju</t>
  </si>
  <si>
    <t>LEST</t>
  </si>
  <si>
    <t>2. september 2012, Tallinna maleva Männiku lasketiir</t>
  </si>
  <si>
    <t>20+20+20l Spordipüstol</t>
  </si>
  <si>
    <t>150"</t>
  </si>
  <si>
    <t>20"</t>
  </si>
  <si>
    <t>10"</t>
  </si>
  <si>
    <t>Ü.L.</t>
  </si>
  <si>
    <t>Nemo</t>
  </si>
  <si>
    <t>TABUR</t>
  </si>
  <si>
    <t>Erko</t>
  </si>
  <si>
    <t>VILBA</t>
  </si>
  <si>
    <t>Audentes</t>
  </si>
  <si>
    <t>Keila</t>
  </si>
  <si>
    <t>Meelis</t>
  </si>
  <si>
    <t>LEHTPUU</t>
  </si>
  <si>
    <t>Harri</t>
  </si>
  <si>
    <t>VESKIMEISTER</t>
  </si>
  <si>
    <t>Anija</t>
  </si>
  <si>
    <t>Lembit</t>
  </si>
  <si>
    <t>PEETRI</t>
  </si>
  <si>
    <t>KL Pärnu</t>
  </si>
  <si>
    <t>Pärnu</t>
  </si>
  <si>
    <t>Kristen</t>
  </si>
  <si>
    <t>MADISSOO</t>
  </si>
  <si>
    <t>Peeter</t>
  </si>
  <si>
    <t>PUIO</t>
  </si>
  <si>
    <t>Leonid</t>
  </si>
  <si>
    <t>DULEPOV</t>
  </si>
  <si>
    <t>10.</t>
  </si>
  <si>
    <t>Rudolf</t>
  </si>
  <si>
    <t>ANKIPOV</t>
  </si>
  <si>
    <t>PV SKK</t>
  </si>
  <si>
    <t>Jõelähtme</t>
  </si>
  <si>
    <t>11.</t>
  </si>
  <si>
    <t xml:space="preserve">Vahur </t>
  </si>
  <si>
    <t>KASE</t>
  </si>
  <si>
    <t>Heili</t>
  </si>
  <si>
    <t>JOHANSON</t>
  </si>
  <si>
    <t>30+30l Metssiga Mehed</t>
  </si>
  <si>
    <t>Aeglane jooks</t>
  </si>
  <si>
    <t>Kiire jooks</t>
  </si>
  <si>
    <t>Juri</t>
  </si>
  <si>
    <t>SIZONENKO</t>
  </si>
  <si>
    <t>Hannes</t>
  </si>
  <si>
    <t>KRUUS</t>
  </si>
  <si>
    <t>Jaanus</t>
  </si>
  <si>
    <t>MUGU</t>
  </si>
  <si>
    <t>Viimsi</t>
  </si>
  <si>
    <t>Viljar</t>
  </si>
  <si>
    <t>NOOR</t>
  </si>
  <si>
    <t>HALLIK</t>
  </si>
  <si>
    <t>Alar</t>
  </si>
  <si>
    <t>HEINSAAR</t>
  </si>
  <si>
    <t>Elmet</t>
  </si>
  <si>
    <t>ORASSON</t>
  </si>
  <si>
    <t>30+30l Spordipüstol Naised</t>
  </si>
  <si>
    <t>Ringmärk</t>
  </si>
  <si>
    <t>Ilmuv märk</t>
  </si>
  <si>
    <t>Kristel</t>
  </si>
  <si>
    <t>KAASIKU</t>
  </si>
  <si>
    <t>2.</t>
  </si>
  <si>
    <t>Karin</t>
  </si>
  <si>
    <t>3.</t>
  </si>
  <si>
    <t>Tiina</t>
  </si>
  <si>
    <t>60l Vabapüstol Mehed</t>
  </si>
  <si>
    <t>Seeriad</t>
  </si>
  <si>
    <t>Vello</t>
  </si>
  <si>
    <t>KARJA</t>
  </si>
  <si>
    <t>Märt</t>
  </si>
  <si>
    <t>ORRO</t>
  </si>
  <si>
    <t>Jevgeni</t>
  </si>
  <si>
    <t>MIHHAILOV</t>
  </si>
  <si>
    <t>*</t>
  </si>
  <si>
    <t>Kalle</t>
  </si>
  <si>
    <t>TOOMET</t>
  </si>
  <si>
    <t>Malvo</t>
  </si>
  <si>
    <t>ILVES</t>
  </si>
  <si>
    <t>Vahur</t>
  </si>
  <si>
    <t>VENTSEL</t>
  </si>
  <si>
    <t>60l Lamades Mehed</t>
  </si>
  <si>
    <t>Madis</t>
  </si>
  <si>
    <t>KUZNETSOV</t>
  </si>
  <si>
    <t>Andres</t>
  </si>
  <si>
    <t>MADDISON</t>
  </si>
  <si>
    <t>POJO</t>
  </si>
  <si>
    <t>KV LogP</t>
  </si>
  <si>
    <t>Oliver</t>
  </si>
  <si>
    <t>KUKS</t>
  </si>
  <si>
    <t>Steve</t>
  </si>
  <si>
    <t>KÜMNIK</t>
  </si>
  <si>
    <t>12.</t>
  </si>
  <si>
    <t>13.</t>
  </si>
  <si>
    <t>MITT</t>
  </si>
  <si>
    <t>14.</t>
  </si>
  <si>
    <t>15.</t>
  </si>
  <si>
    <t>Aavo</t>
  </si>
  <si>
    <t>PEKRI</t>
  </si>
  <si>
    <t>16.</t>
  </si>
  <si>
    <t>LANEMAN</t>
  </si>
  <si>
    <t>17.</t>
  </si>
  <si>
    <t>PALK</t>
  </si>
  <si>
    <t>18.</t>
  </si>
  <si>
    <t>Kaupo</t>
  </si>
  <si>
    <t>ALLIK</t>
  </si>
  <si>
    <t>19.</t>
  </si>
  <si>
    <t>JULISEN</t>
  </si>
  <si>
    <t>20.</t>
  </si>
  <si>
    <t>Viljo</t>
  </si>
  <si>
    <t>GREIM</t>
  </si>
  <si>
    <t>21.</t>
  </si>
  <si>
    <t>22.</t>
  </si>
  <si>
    <t>23.</t>
  </si>
  <si>
    <t>Raivo</t>
  </si>
  <si>
    <t>NEIDLA</t>
  </si>
  <si>
    <t>24.</t>
  </si>
  <si>
    <t>Veiko</t>
  </si>
  <si>
    <t>VIRUNURM</t>
  </si>
  <si>
    <t>KJ</t>
  </si>
  <si>
    <t>25.</t>
  </si>
  <si>
    <t>Olav</t>
  </si>
  <si>
    <t>SAUL</t>
  </si>
  <si>
    <t>60l Lamades Poisid</t>
  </si>
  <si>
    <t>Andre Arvin</t>
  </si>
  <si>
    <t>KIRSI</t>
  </si>
  <si>
    <t>Laagri</t>
  </si>
  <si>
    <t>Marko</t>
  </si>
  <si>
    <t>MAIVEL</t>
  </si>
  <si>
    <t>Saue</t>
  </si>
  <si>
    <t>Martin</t>
  </si>
  <si>
    <t>VENDELIN</t>
  </si>
  <si>
    <t>Heikki-Urmas</t>
  </si>
  <si>
    <t>PODNEK</t>
  </si>
  <si>
    <t>Janno</t>
  </si>
  <si>
    <t>60l Lamades Naised</t>
  </si>
  <si>
    <t>Valeria</t>
  </si>
  <si>
    <t>KOLJUHHINA</t>
  </si>
  <si>
    <t>Hanna-Liisa</t>
  </si>
  <si>
    <t>TEDER</t>
  </si>
  <si>
    <t>Elisa</t>
  </si>
  <si>
    <t>SAMMELSELG</t>
  </si>
  <si>
    <t>Berit</t>
  </si>
  <si>
    <t>CAVEGN</t>
  </si>
  <si>
    <t>Katri</t>
  </si>
  <si>
    <t>LINDAU</t>
  </si>
  <si>
    <t>60l Lamades Tüdrukud</t>
  </si>
  <si>
    <t>Brita</t>
  </si>
  <si>
    <t>LIIVAMAA</t>
  </si>
  <si>
    <t>Mari-Liis</t>
  </si>
  <si>
    <t>KÖST</t>
  </si>
  <si>
    <t>30+30l Täiskaliiber Mehed</t>
  </si>
  <si>
    <t>KJ SK</t>
  </si>
  <si>
    <t>Sp.</t>
  </si>
  <si>
    <t>01. september 2012, Tallinna maleva Männiku lasketiir</t>
  </si>
  <si>
    <t xml:space="preserve">Olümpiakiirlaskmine </t>
  </si>
  <si>
    <t>OLESK</t>
  </si>
  <si>
    <t>Põlva LSK</t>
  </si>
  <si>
    <t xml:space="preserve">Leonid </t>
  </si>
  <si>
    <t>01.-02.september 2012, Tallinna maleva Männiku lasketiir</t>
  </si>
  <si>
    <t>Võistluste žürii</t>
  </si>
  <si>
    <t>Muru</t>
  </si>
  <si>
    <t>Margot</t>
  </si>
  <si>
    <t>Nigumann</t>
  </si>
  <si>
    <t>Kvalifikatsioonižürii</t>
  </si>
  <si>
    <t>Larissa</t>
  </si>
  <si>
    <t>Peeters</t>
  </si>
  <si>
    <t>50 m – elektroonika</t>
  </si>
  <si>
    <t>Erm</t>
  </si>
  <si>
    <t>50m</t>
  </si>
  <si>
    <t>Leho</t>
  </si>
  <si>
    <t>Jõeorg</t>
  </si>
  <si>
    <t>Priidu</t>
  </si>
  <si>
    <t>Lepp</t>
  </si>
  <si>
    <t>25 m</t>
  </si>
  <si>
    <t>Kuks</t>
  </si>
  <si>
    <t>Protokollid</t>
  </si>
  <si>
    <t>Johanson</t>
  </si>
  <si>
    <t>Oma-</t>
  </si>
  <si>
    <t>valitsus</t>
  </si>
  <si>
    <t>∑</t>
  </si>
  <si>
    <t>F</t>
  </si>
  <si>
    <t>Kl</t>
  </si>
  <si>
    <t>KV</t>
  </si>
  <si>
    <t>Haavo</t>
  </si>
  <si>
    <t>ül.</t>
  </si>
  <si>
    <t>Finaal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</si>
</sst>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0.0"/>
    <numFmt numFmtId="166" formatCode="0.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u val="single"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u val="single"/>
      <sz val="10"/>
      <name val="Arial"/>
      <family val="2"/>
    </font>
    <font>
      <b/>
      <u val="single"/>
      <sz val="12"/>
      <name val="Calibri"/>
      <family val="2"/>
    </font>
    <font>
      <i/>
      <u val="single"/>
      <sz val="10"/>
      <name val="Times New Roman"/>
      <family val="1"/>
    </font>
    <font>
      <i/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2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2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zoomScalePageLayoutView="0" workbookViewId="0" topLeftCell="A1">
      <selection activeCell="AI18" sqref="AI18"/>
    </sheetView>
  </sheetViews>
  <sheetFormatPr defaultColWidth="9.140625" defaultRowHeight="12.75"/>
  <cols>
    <col min="1" max="1" width="4.8515625" style="1" customWidth="1"/>
    <col min="2" max="2" width="4.7109375" style="0" customWidth="1"/>
    <col min="3" max="3" width="10.7109375" style="0" customWidth="1"/>
    <col min="4" max="4" width="16.8515625" style="0" customWidth="1"/>
    <col min="5" max="5" width="6.00390625" style="0" customWidth="1"/>
    <col min="6" max="6" width="13.57421875" style="0" customWidth="1"/>
    <col min="7" max="7" width="8.00390625" style="0" customWidth="1"/>
    <col min="8" max="8" width="3.8515625" style="0" customWidth="1"/>
    <col min="9" max="11" width="4.421875" style="0" customWidth="1"/>
    <col min="12" max="12" width="4.8515625" style="0" customWidth="1"/>
    <col min="13" max="13" width="3.8515625" style="0" customWidth="1"/>
    <col min="14" max="16" width="4.421875" style="0" customWidth="1"/>
    <col min="17" max="17" width="4.8515625" style="0" customWidth="1"/>
    <col min="18" max="18" width="3.8515625" style="0" customWidth="1"/>
    <col min="19" max="21" width="4.421875" style="0" customWidth="1"/>
    <col min="22" max="22" width="5.140625" style="0" customWidth="1"/>
    <col min="23" max="23" width="6.140625" style="0" customWidth="1"/>
    <col min="24" max="24" width="6.28125" style="0" customWidth="1"/>
    <col min="25" max="25" width="7.8515625" style="0" customWidth="1"/>
    <col min="26" max="26" width="3.8515625" style="0" customWidth="1"/>
    <col min="27" max="27" width="4.421875" style="2" customWidth="1"/>
    <col min="28" max="28" width="4.7109375" style="0" customWidth="1"/>
    <col min="29" max="29" width="10.140625" style="0" customWidth="1"/>
    <col min="30" max="30" width="16.57421875" style="0" customWidth="1"/>
    <col min="31" max="31" width="6.7109375" style="0" customWidth="1"/>
    <col min="32" max="37" width="5.57421875" style="0" customWidth="1"/>
    <col min="38" max="38" width="4.8515625" style="0" customWidth="1"/>
    <col min="39" max="39" width="5.57421875" style="0" customWidth="1"/>
    <col min="40" max="40" width="4.8515625" style="0" customWidth="1"/>
    <col min="41" max="41" width="5.57421875" style="0" customWidth="1"/>
    <col min="42" max="42" width="5.7109375" style="0" customWidth="1"/>
  </cols>
  <sheetData>
    <row r="1" spans="2:14" ht="2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15.75">
      <c r="L2" s="3" t="s">
        <v>1</v>
      </c>
    </row>
    <row r="5" spans="3:31" ht="15.75">
      <c r="C5" s="3" t="s">
        <v>2</v>
      </c>
      <c r="G5" s="29" t="s">
        <v>246</v>
      </c>
      <c r="AA5" s="4"/>
      <c r="AC5" s="3" t="s">
        <v>254</v>
      </c>
      <c r="AE5" s="3" t="s">
        <v>2</v>
      </c>
    </row>
    <row r="6" spans="1:43" ht="15.75">
      <c r="A6" s="1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247</v>
      </c>
      <c r="H6" s="55" t="s">
        <v>9</v>
      </c>
      <c r="I6" s="55"/>
      <c r="J6" s="55"/>
      <c r="K6" s="55"/>
      <c r="L6" s="55"/>
      <c r="M6" s="55" t="s">
        <v>10</v>
      </c>
      <c r="N6" s="55"/>
      <c r="O6" s="55"/>
      <c r="P6" s="55"/>
      <c r="Q6" s="55"/>
      <c r="R6" s="55" t="s">
        <v>11</v>
      </c>
      <c r="S6" s="55"/>
      <c r="T6" s="55"/>
      <c r="U6" s="55"/>
      <c r="V6" s="55"/>
      <c r="W6" s="31" t="s">
        <v>248</v>
      </c>
      <c r="X6" s="5" t="s">
        <v>249</v>
      </c>
      <c r="Y6" s="5" t="s">
        <v>50</v>
      </c>
      <c r="Z6" s="5" t="s">
        <v>250</v>
      </c>
      <c r="AA6" s="5" t="s">
        <v>251</v>
      </c>
      <c r="AE6" s="31" t="s">
        <v>248</v>
      </c>
      <c r="AP6" s="5" t="s">
        <v>249</v>
      </c>
      <c r="AQ6" s="5" t="s">
        <v>50</v>
      </c>
    </row>
    <row r="7" spans="1:43" ht="15.75">
      <c r="A7" s="6"/>
      <c r="B7" s="7" t="s">
        <v>13</v>
      </c>
      <c r="C7" s="3" t="s">
        <v>14</v>
      </c>
      <c r="D7" s="3" t="s">
        <v>15</v>
      </c>
      <c r="E7" s="4">
        <v>1992</v>
      </c>
      <c r="F7" s="8" t="s">
        <v>16</v>
      </c>
      <c r="G7" s="8"/>
      <c r="H7" s="4">
        <v>98</v>
      </c>
      <c r="I7" s="4">
        <v>98</v>
      </c>
      <c r="J7" s="4">
        <v>97</v>
      </c>
      <c r="K7" s="4">
        <v>98</v>
      </c>
      <c r="L7" s="7">
        <v>391</v>
      </c>
      <c r="M7" s="4">
        <v>94</v>
      </c>
      <c r="N7" s="4">
        <v>94</v>
      </c>
      <c r="O7" s="4">
        <v>94</v>
      </c>
      <c r="P7" s="4">
        <v>87</v>
      </c>
      <c r="Q7" s="7">
        <v>369</v>
      </c>
      <c r="R7" s="4">
        <v>91</v>
      </c>
      <c r="S7" s="4">
        <v>96</v>
      </c>
      <c r="T7" s="4">
        <v>96</v>
      </c>
      <c r="U7" s="4">
        <v>94</v>
      </c>
      <c r="V7" s="7">
        <v>377</v>
      </c>
      <c r="W7" s="33">
        <v>1137</v>
      </c>
      <c r="X7" s="4">
        <v>90.8</v>
      </c>
      <c r="Y7" s="32">
        <v>1227.8</v>
      </c>
      <c r="Z7" s="7" t="s">
        <v>13</v>
      </c>
      <c r="AA7" s="4">
        <v>12</v>
      </c>
      <c r="AB7" s="7" t="s">
        <v>13</v>
      </c>
      <c r="AC7" s="3" t="s">
        <v>14</v>
      </c>
      <c r="AD7" s="3" t="s">
        <v>15</v>
      </c>
      <c r="AE7" s="33">
        <v>1137</v>
      </c>
      <c r="AF7" s="49">
        <v>8.6</v>
      </c>
      <c r="AG7" s="49">
        <v>10.5</v>
      </c>
      <c r="AH7" s="49">
        <v>10.5</v>
      </c>
      <c r="AI7" s="49">
        <v>10.3</v>
      </c>
      <c r="AJ7" s="49">
        <v>6.9</v>
      </c>
      <c r="AK7" s="49">
        <v>7.4</v>
      </c>
      <c r="AL7" s="49">
        <v>8.6</v>
      </c>
      <c r="AM7" s="49">
        <v>9.6</v>
      </c>
      <c r="AN7" s="49">
        <v>9.8</v>
      </c>
      <c r="AO7" s="49">
        <v>8.6</v>
      </c>
      <c r="AP7" s="50">
        <f aca="true" t="shared" si="0" ref="AP7:AP14">SUM(AF7:AO7)</f>
        <v>90.8</v>
      </c>
      <c r="AQ7" s="50">
        <f aca="true" t="shared" si="1" ref="AQ7:AQ14">SUM(AE7,AP7)</f>
        <v>1227.8</v>
      </c>
    </row>
    <row r="8" spans="1:43" ht="15.75">
      <c r="A8" s="6" t="s">
        <v>13</v>
      </c>
      <c r="B8" s="7" t="s">
        <v>17</v>
      </c>
      <c r="C8" s="3" t="s">
        <v>18</v>
      </c>
      <c r="D8" s="3" t="s">
        <v>19</v>
      </c>
      <c r="E8" s="4">
        <v>1956</v>
      </c>
      <c r="F8" s="8" t="s">
        <v>20</v>
      </c>
      <c r="G8" s="8" t="s">
        <v>21</v>
      </c>
      <c r="H8" s="4">
        <v>98</v>
      </c>
      <c r="I8" s="4">
        <v>99</v>
      </c>
      <c r="J8" s="4">
        <v>98</v>
      </c>
      <c r="K8" s="4">
        <v>99</v>
      </c>
      <c r="L8" s="7">
        <v>394</v>
      </c>
      <c r="M8" s="4">
        <v>92</v>
      </c>
      <c r="N8" s="4">
        <v>89</v>
      </c>
      <c r="O8" s="4">
        <v>92</v>
      </c>
      <c r="P8" s="4">
        <v>92</v>
      </c>
      <c r="Q8" s="7">
        <v>365</v>
      </c>
      <c r="R8" s="4">
        <v>96</v>
      </c>
      <c r="S8" s="4">
        <v>93</v>
      </c>
      <c r="T8" s="4">
        <v>93</v>
      </c>
      <c r="U8" s="4">
        <v>93</v>
      </c>
      <c r="V8" s="7">
        <v>375</v>
      </c>
      <c r="W8" s="7">
        <v>1134</v>
      </c>
      <c r="X8" s="4">
        <v>91.8</v>
      </c>
      <c r="Y8" s="32">
        <v>1225.8</v>
      </c>
      <c r="Z8" s="7" t="s">
        <v>13</v>
      </c>
      <c r="AA8" s="4">
        <v>10</v>
      </c>
      <c r="AB8" s="7" t="s">
        <v>17</v>
      </c>
      <c r="AC8" s="3" t="s">
        <v>18</v>
      </c>
      <c r="AD8" s="3" t="s">
        <v>19</v>
      </c>
      <c r="AE8" s="33">
        <v>1134</v>
      </c>
      <c r="AF8" s="49">
        <v>8.6</v>
      </c>
      <c r="AG8" s="49">
        <v>9.9</v>
      </c>
      <c r="AH8" s="49">
        <v>10</v>
      </c>
      <c r="AI8" s="49">
        <v>8.8</v>
      </c>
      <c r="AJ8" s="49">
        <v>9.9</v>
      </c>
      <c r="AK8" s="49">
        <v>8.9</v>
      </c>
      <c r="AL8" s="49">
        <v>9.4</v>
      </c>
      <c r="AM8" s="49">
        <v>9.3</v>
      </c>
      <c r="AN8" s="49">
        <v>9.4</v>
      </c>
      <c r="AO8" s="49">
        <v>7.6</v>
      </c>
      <c r="AP8" s="50">
        <f t="shared" si="0"/>
        <v>91.8</v>
      </c>
      <c r="AQ8" s="50">
        <f t="shared" si="1"/>
        <v>1225.8</v>
      </c>
    </row>
    <row r="9" spans="1:43" ht="15.75">
      <c r="A9" s="6"/>
      <c r="B9" s="7" t="s">
        <v>22</v>
      </c>
      <c r="C9" s="3" t="s">
        <v>23</v>
      </c>
      <c r="D9" s="3" t="s">
        <v>24</v>
      </c>
      <c r="E9" s="4">
        <v>1987</v>
      </c>
      <c r="F9" s="8" t="s">
        <v>25</v>
      </c>
      <c r="G9" s="8"/>
      <c r="H9" s="4">
        <v>93</v>
      </c>
      <c r="I9" s="4">
        <v>96</v>
      </c>
      <c r="J9" s="4">
        <v>99</v>
      </c>
      <c r="K9" s="4">
        <v>98</v>
      </c>
      <c r="L9" s="7">
        <v>386</v>
      </c>
      <c r="M9" s="4">
        <v>94</v>
      </c>
      <c r="N9" s="4">
        <v>91</v>
      </c>
      <c r="O9" s="4">
        <v>92</v>
      </c>
      <c r="P9" s="4">
        <v>92</v>
      </c>
      <c r="Q9" s="7">
        <v>369</v>
      </c>
      <c r="R9" s="4">
        <v>97</v>
      </c>
      <c r="S9" s="4">
        <v>95</v>
      </c>
      <c r="T9" s="4">
        <v>89</v>
      </c>
      <c r="U9" s="4">
        <v>95</v>
      </c>
      <c r="V9" s="7">
        <v>376</v>
      </c>
      <c r="W9" s="7">
        <v>1131</v>
      </c>
      <c r="X9" s="4">
        <v>94.3</v>
      </c>
      <c r="Y9" s="32">
        <v>1225.3</v>
      </c>
      <c r="Z9" s="7" t="s">
        <v>13</v>
      </c>
      <c r="AA9" s="4">
        <v>8</v>
      </c>
      <c r="AB9" s="7" t="s">
        <v>22</v>
      </c>
      <c r="AC9" s="3" t="s">
        <v>23</v>
      </c>
      <c r="AD9" s="3" t="s">
        <v>24</v>
      </c>
      <c r="AE9" s="33">
        <v>1131</v>
      </c>
      <c r="AF9" s="49">
        <v>9.7</v>
      </c>
      <c r="AG9" s="49">
        <v>10.3</v>
      </c>
      <c r="AH9" s="49">
        <v>9.7</v>
      </c>
      <c r="AI9" s="49">
        <v>8.8</v>
      </c>
      <c r="AJ9" s="49">
        <v>10.1</v>
      </c>
      <c r="AK9" s="49">
        <v>8.1</v>
      </c>
      <c r="AL9" s="49">
        <v>9.2</v>
      </c>
      <c r="AM9" s="49">
        <v>10</v>
      </c>
      <c r="AN9" s="49">
        <v>9.1</v>
      </c>
      <c r="AO9" s="49">
        <v>9.3</v>
      </c>
      <c r="AP9" s="50">
        <f t="shared" si="0"/>
        <v>94.3</v>
      </c>
      <c r="AQ9" s="50">
        <f t="shared" si="1"/>
        <v>1225.3</v>
      </c>
    </row>
    <row r="10" spans="1:43" ht="15.75">
      <c r="A10" s="6" t="s">
        <v>17</v>
      </c>
      <c r="B10" s="4" t="s">
        <v>26</v>
      </c>
      <c r="C10" s="8" t="s">
        <v>27</v>
      </c>
      <c r="D10" s="8" t="s">
        <v>28</v>
      </c>
      <c r="E10" s="4">
        <v>1968</v>
      </c>
      <c r="F10" s="8" t="s">
        <v>20</v>
      </c>
      <c r="G10" s="8" t="s">
        <v>21</v>
      </c>
      <c r="H10" s="4">
        <v>90</v>
      </c>
      <c r="I10" s="4">
        <v>96</v>
      </c>
      <c r="J10" s="4">
        <v>96</v>
      </c>
      <c r="K10" s="4">
        <v>99</v>
      </c>
      <c r="L10" s="7">
        <v>381</v>
      </c>
      <c r="M10" s="4">
        <v>86</v>
      </c>
      <c r="N10" s="4">
        <v>85</v>
      </c>
      <c r="O10" s="4">
        <v>84</v>
      </c>
      <c r="P10" s="4">
        <v>85</v>
      </c>
      <c r="Q10" s="7">
        <v>340</v>
      </c>
      <c r="R10" s="4">
        <v>98</v>
      </c>
      <c r="S10" s="4">
        <v>93</v>
      </c>
      <c r="T10" s="4">
        <v>94</v>
      </c>
      <c r="U10" s="4">
        <v>96</v>
      </c>
      <c r="V10" s="7">
        <v>381</v>
      </c>
      <c r="W10" s="7">
        <v>1102</v>
      </c>
      <c r="X10" s="4">
        <v>87.2</v>
      </c>
      <c r="Y10" s="32">
        <v>1189.2</v>
      </c>
      <c r="Z10" s="4" t="s">
        <v>13</v>
      </c>
      <c r="AA10" s="4">
        <v>7</v>
      </c>
      <c r="AB10" s="4" t="s">
        <v>26</v>
      </c>
      <c r="AC10" s="8" t="s">
        <v>27</v>
      </c>
      <c r="AD10" s="8" t="s">
        <v>28</v>
      </c>
      <c r="AE10" s="33">
        <v>1102</v>
      </c>
      <c r="AF10" s="49">
        <v>10.7</v>
      </c>
      <c r="AG10" s="49">
        <v>8.9</v>
      </c>
      <c r="AH10" s="49">
        <v>8.4</v>
      </c>
      <c r="AI10" s="49">
        <v>9.5</v>
      </c>
      <c r="AJ10" s="49">
        <v>7.5</v>
      </c>
      <c r="AK10" s="49">
        <v>9.2</v>
      </c>
      <c r="AL10" s="49">
        <v>8.8</v>
      </c>
      <c r="AM10" s="49">
        <v>6.7</v>
      </c>
      <c r="AN10" s="49">
        <v>8.4</v>
      </c>
      <c r="AO10" s="49">
        <v>9.1</v>
      </c>
      <c r="AP10" s="50">
        <f t="shared" si="0"/>
        <v>87.2</v>
      </c>
      <c r="AQ10" s="50">
        <f t="shared" si="1"/>
        <v>1189.2</v>
      </c>
    </row>
    <row r="11" spans="1:43" ht="15.75">
      <c r="A11" s="6" t="s">
        <v>22</v>
      </c>
      <c r="B11" s="4" t="s">
        <v>29</v>
      </c>
      <c r="C11" s="8" t="s">
        <v>30</v>
      </c>
      <c r="D11" s="8" t="s">
        <v>31</v>
      </c>
      <c r="E11" s="4">
        <v>1949</v>
      </c>
      <c r="F11" s="8" t="s">
        <v>20</v>
      </c>
      <c r="G11" s="8" t="s">
        <v>21</v>
      </c>
      <c r="H11" s="4">
        <v>97</v>
      </c>
      <c r="I11" s="4">
        <v>96</v>
      </c>
      <c r="J11" s="4">
        <v>99</v>
      </c>
      <c r="K11" s="4">
        <v>96</v>
      </c>
      <c r="L11" s="7">
        <v>388</v>
      </c>
      <c r="M11" s="4">
        <v>81</v>
      </c>
      <c r="N11" s="4">
        <v>86</v>
      </c>
      <c r="O11" s="4">
        <v>83</v>
      </c>
      <c r="P11" s="4">
        <v>83</v>
      </c>
      <c r="Q11" s="7">
        <v>333</v>
      </c>
      <c r="R11" s="4">
        <v>93</v>
      </c>
      <c r="S11" s="4">
        <v>95</v>
      </c>
      <c r="T11" s="4">
        <v>94</v>
      </c>
      <c r="U11" s="4">
        <v>95</v>
      </c>
      <c r="V11" s="7">
        <v>377</v>
      </c>
      <c r="W11" s="7">
        <v>1098</v>
      </c>
      <c r="X11" s="4">
        <v>88.1</v>
      </c>
      <c r="Y11" s="32">
        <v>1186.1</v>
      </c>
      <c r="Z11" s="4" t="s">
        <v>17</v>
      </c>
      <c r="AA11" s="4">
        <v>6</v>
      </c>
      <c r="AB11" s="4" t="s">
        <v>29</v>
      </c>
      <c r="AC11" s="8" t="s">
        <v>30</v>
      </c>
      <c r="AD11" s="8" t="s">
        <v>31</v>
      </c>
      <c r="AE11" s="33">
        <v>1098</v>
      </c>
      <c r="AF11" s="49">
        <v>6.1</v>
      </c>
      <c r="AG11" s="49">
        <v>10.2</v>
      </c>
      <c r="AH11" s="49">
        <v>9</v>
      </c>
      <c r="AI11" s="49">
        <v>7.7</v>
      </c>
      <c r="AJ11" s="49">
        <v>10.2</v>
      </c>
      <c r="AK11" s="49">
        <v>8.6</v>
      </c>
      <c r="AL11" s="49">
        <v>9.5</v>
      </c>
      <c r="AM11" s="49">
        <v>10.2</v>
      </c>
      <c r="AN11" s="49">
        <v>9</v>
      </c>
      <c r="AO11" s="49">
        <v>7.6</v>
      </c>
      <c r="AP11" s="50">
        <f t="shared" si="0"/>
        <v>88.1</v>
      </c>
      <c r="AQ11" s="50">
        <f t="shared" si="1"/>
        <v>1186.1</v>
      </c>
    </row>
    <row r="12" spans="1:43" ht="15.75">
      <c r="A12" s="2">
        <v>4</v>
      </c>
      <c r="B12" s="4" t="s">
        <v>32</v>
      </c>
      <c r="C12" s="8" t="s">
        <v>33</v>
      </c>
      <c r="D12" s="8" t="s">
        <v>34</v>
      </c>
      <c r="E12" s="4">
        <v>1984</v>
      </c>
      <c r="F12" s="8" t="s">
        <v>20</v>
      </c>
      <c r="G12" s="8" t="s">
        <v>21</v>
      </c>
      <c r="H12" s="4">
        <v>92</v>
      </c>
      <c r="I12" s="4">
        <v>97</v>
      </c>
      <c r="J12" s="4">
        <v>96</v>
      </c>
      <c r="K12" s="4">
        <v>97</v>
      </c>
      <c r="L12" s="7">
        <v>382</v>
      </c>
      <c r="M12" s="4">
        <v>85</v>
      </c>
      <c r="N12" s="4">
        <v>84</v>
      </c>
      <c r="O12" s="4">
        <v>87</v>
      </c>
      <c r="P12" s="4">
        <v>86</v>
      </c>
      <c r="Q12" s="7">
        <v>342</v>
      </c>
      <c r="R12" s="4">
        <v>90</v>
      </c>
      <c r="S12" s="4">
        <v>93</v>
      </c>
      <c r="T12" s="4">
        <v>91</v>
      </c>
      <c r="U12" s="4">
        <v>94</v>
      </c>
      <c r="V12" s="7">
        <v>368</v>
      </c>
      <c r="W12" s="7">
        <v>1092</v>
      </c>
      <c r="X12" s="4">
        <v>78.8</v>
      </c>
      <c r="Y12" s="32">
        <v>1170.8</v>
      </c>
      <c r="Z12" s="4" t="s">
        <v>17</v>
      </c>
      <c r="AA12" s="4">
        <v>5</v>
      </c>
      <c r="AB12" s="4" t="s">
        <v>32</v>
      </c>
      <c r="AC12" s="8" t="s">
        <v>33</v>
      </c>
      <c r="AD12" s="8" t="s">
        <v>34</v>
      </c>
      <c r="AE12" s="33">
        <v>1092</v>
      </c>
      <c r="AF12" s="49">
        <v>3</v>
      </c>
      <c r="AG12" s="49">
        <v>10.5</v>
      </c>
      <c r="AH12" s="49">
        <v>7.4</v>
      </c>
      <c r="AI12" s="49">
        <v>6.6</v>
      </c>
      <c r="AJ12" s="49">
        <v>7.1</v>
      </c>
      <c r="AK12" s="49">
        <v>9.7</v>
      </c>
      <c r="AL12" s="49">
        <v>8.9</v>
      </c>
      <c r="AM12" s="49">
        <v>9.8</v>
      </c>
      <c r="AN12" s="49">
        <v>8.9</v>
      </c>
      <c r="AO12" s="49">
        <v>6.9</v>
      </c>
      <c r="AP12" s="50">
        <f t="shared" si="0"/>
        <v>78.80000000000001</v>
      </c>
      <c r="AQ12" s="50">
        <f t="shared" si="1"/>
        <v>1170.8</v>
      </c>
    </row>
    <row r="13" spans="1:43" ht="15.75">
      <c r="A13" s="2">
        <v>5</v>
      </c>
      <c r="B13" s="4" t="s">
        <v>35</v>
      </c>
      <c r="C13" s="8" t="s">
        <v>36</v>
      </c>
      <c r="D13" s="8" t="s">
        <v>37</v>
      </c>
      <c r="E13" s="4">
        <v>1939</v>
      </c>
      <c r="F13" s="8" t="s">
        <v>20</v>
      </c>
      <c r="G13" s="8" t="s">
        <v>21</v>
      </c>
      <c r="H13" s="4">
        <v>97</v>
      </c>
      <c r="I13" s="4">
        <v>89</v>
      </c>
      <c r="J13" s="4">
        <v>95</v>
      </c>
      <c r="K13" s="4">
        <v>89</v>
      </c>
      <c r="L13" s="7">
        <v>370</v>
      </c>
      <c r="M13" s="4">
        <v>81</v>
      </c>
      <c r="N13" s="4">
        <v>77</v>
      </c>
      <c r="O13" s="4">
        <v>79</v>
      </c>
      <c r="P13" s="4">
        <v>81</v>
      </c>
      <c r="Q13" s="7">
        <v>318</v>
      </c>
      <c r="R13" s="4">
        <v>92</v>
      </c>
      <c r="S13" s="4">
        <v>93</v>
      </c>
      <c r="T13" s="4">
        <v>90</v>
      </c>
      <c r="U13" s="4">
        <v>93</v>
      </c>
      <c r="V13" s="7">
        <v>368</v>
      </c>
      <c r="W13" s="7">
        <v>1056</v>
      </c>
      <c r="X13" s="4">
        <v>83.5</v>
      </c>
      <c r="Y13" s="32">
        <v>1139.5</v>
      </c>
      <c r="Z13" s="4" t="s">
        <v>17</v>
      </c>
      <c r="AA13" s="4">
        <v>4</v>
      </c>
      <c r="AB13" s="4" t="s">
        <v>35</v>
      </c>
      <c r="AC13" s="8" t="s">
        <v>36</v>
      </c>
      <c r="AD13" s="8" t="s">
        <v>37</v>
      </c>
      <c r="AE13" s="33">
        <v>1056</v>
      </c>
      <c r="AF13" s="49">
        <v>7.2</v>
      </c>
      <c r="AG13" s="49">
        <v>6.8</v>
      </c>
      <c r="AH13" s="49">
        <v>9.2</v>
      </c>
      <c r="AI13" s="49">
        <v>7.5</v>
      </c>
      <c r="AJ13" s="49">
        <v>9.5</v>
      </c>
      <c r="AK13" s="49">
        <v>10</v>
      </c>
      <c r="AL13" s="49">
        <v>7.7</v>
      </c>
      <c r="AM13" s="49">
        <v>7.4</v>
      </c>
      <c r="AN13" s="49">
        <v>7.9</v>
      </c>
      <c r="AO13" s="49">
        <v>10.3</v>
      </c>
      <c r="AP13" s="50">
        <f t="shared" si="0"/>
        <v>83.50000000000001</v>
      </c>
      <c r="AQ13" s="50">
        <f t="shared" si="1"/>
        <v>1139.5</v>
      </c>
    </row>
    <row r="14" spans="1:43" ht="15.75">
      <c r="A14" s="6"/>
      <c r="B14" s="4" t="s">
        <v>38</v>
      </c>
      <c r="C14" s="8" t="s">
        <v>39</v>
      </c>
      <c r="D14" s="8" t="s">
        <v>40</v>
      </c>
      <c r="E14" s="4">
        <v>1951</v>
      </c>
      <c r="F14" s="8" t="s">
        <v>41</v>
      </c>
      <c r="G14" s="8"/>
      <c r="H14" s="4">
        <v>98</v>
      </c>
      <c r="I14" s="4">
        <v>96</v>
      </c>
      <c r="J14" s="4">
        <v>97</v>
      </c>
      <c r="K14" s="4">
        <v>95</v>
      </c>
      <c r="L14" s="7">
        <v>386</v>
      </c>
      <c r="M14" s="4">
        <v>85</v>
      </c>
      <c r="N14" s="4">
        <v>74</v>
      </c>
      <c r="O14" s="4">
        <v>81</v>
      </c>
      <c r="P14" s="4">
        <v>77</v>
      </c>
      <c r="Q14" s="7">
        <v>317</v>
      </c>
      <c r="R14" s="4">
        <v>89</v>
      </c>
      <c r="S14" s="4">
        <v>92</v>
      </c>
      <c r="T14" s="4">
        <v>89</v>
      </c>
      <c r="U14" s="4">
        <v>92</v>
      </c>
      <c r="V14" s="7">
        <v>362</v>
      </c>
      <c r="W14" s="7">
        <v>1065</v>
      </c>
      <c r="X14" s="4">
        <v>0</v>
      </c>
      <c r="Y14" s="32">
        <v>1065</v>
      </c>
      <c r="Z14" s="4" t="s">
        <v>17</v>
      </c>
      <c r="AA14" s="4">
        <v>3</v>
      </c>
      <c r="AB14" s="4" t="s">
        <v>38</v>
      </c>
      <c r="AC14" s="8" t="s">
        <v>39</v>
      </c>
      <c r="AD14" s="8" t="s">
        <v>40</v>
      </c>
      <c r="AE14" s="33">
        <v>1065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50">
        <f t="shared" si="0"/>
        <v>0</v>
      </c>
      <c r="AQ14" s="50">
        <f t="shared" si="1"/>
        <v>1065</v>
      </c>
    </row>
    <row r="15" spans="1:27" ht="15.75">
      <c r="A15" s="1">
        <v>6</v>
      </c>
      <c r="B15" s="4" t="s">
        <v>42</v>
      </c>
      <c r="C15" s="8" t="s">
        <v>43</v>
      </c>
      <c r="D15" s="8" t="s">
        <v>44</v>
      </c>
      <c r="E15" s="4">
        <v>1942</v>
      </c>
      <c r="F15" s="8" t="s">
        <v>20</v>
      </c>
      <c r="G15" s="8" t="s">
        <v>21</v>
      </c>
      <c r="H15" s="4">
        <v>94</v>
      </c>
      <c r="I15" s="4">
        <v>92</v>
      </c>
      <c r="J15" s="4">
        <v>96</v>
      </c>
      <c r="K15" s="4">
        <v>98</v>
      </c>
      <c r="L15" s="7">
        <v>380</v>
      </c>
      <c r="M15" s="4">
        <v>73</v>
      </c>
      <c r="N15" s="4">
        <v>74</v>
      </c>
      <c r="O15" s="4">
        <v>77</v>
      </c>
      <c r="P15" s="4">
        <v>68</v>
      </c>
      <c r="Q15" s="7">
        <v>292</v>
      </c>
      <c r="R15" s="4">
        <v>94</v>
      </c>
      <c r="S15" s="4">
        <v>91</v>
      </c>
      <c r="T15" s="4">
        <v>90</v>
      </c>
      <c r="U15" s="4">
        <v>92</v>
      </c>
      <c r="V15" s="7">
        <v>367</v>
      </c>
      <c r="W15" s="7">
        <v>1039</v>
      </c>
      <c r="Z15" s="4"/>
      <c r="AA15" s="4">
        <v>2</v>
      </c>
    </row>
    <row r="17" spans="2:27" ht="15.75">
      <c r="B17" s="4" t="s">
        <v>45</v>
      </c>
      <c r="C17" s="8" t="s">
        <v>46</v>
      </c>
      <c r="D17" s="8" t="s">
        <v>47</v>
      </c>
      <c r="E17" s="4">
        <v>1943</v>
      </c>
      <c r="F17" s="8" t="s">
        <v>41</v>
      </c>
      <c r="G17" s="8"/>
      <c r="H17" s="4">
        <v>92</v>
      </c>
      <c r="I17" s="4">
        <v>95</v>
      </c>
      <c r="J17" s="4">
        <v>96</v>
      </c>
      <c r="K17" s="4">
        <v>93</v>
      </c>
      <c r="L17" s="7">
        <v>376</v>
      </c>
      <c r="M17" s="4">
        <v>85</v>
      </c>
      <c r="N17" s="4">
        <v>75</v>
      </c>
      <c r="O17" s="4">
        <v>78</v>
      </c>
      <c r="P17" s="4">
        <v>71</v>
      </c>
      <c r="Q17" s="7">
        <v>309</v>
      </c>
      <c r="R17" s="4">
        <v>92</v>
      </c>
      <c r="S17" s="4">
        <v>88</v>
      </c>
      <c r="T17" s="4">
        <v>87</v>
      </c>
      <c r="U17" s="4">
        <v>85</v>
      </c>
      <c r="V17" s="7">
        <v>352</v>
      </c>
      <c r="W17" s="7">
        <v>1037</v>
      </c>
      <c r="Z17" s="4"/>
      <c r="AA17" s="4"/>
    </row>
    <row r="18" spans="3:27" ht="15.75">
      <c r="C18" s="3"/>
      <c r="AA18" s="4"/>
    </row>
  </sheetData>
  <sheetProtection selectLockedCells="1" selectUnlockedCells="1"/>
  <mergeCells count="4">
    <mergeCell ref="B1:N1"/>
    <mergeCell ref="H6:L6"/>
    <mergeCell ref="M6:Q6"/>
    <mergeCell ref="R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3" r:id="rId1"/>
  <colBreaks count="1" manualBreakCount="1">
    <brk id="27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22.140625" style="18" customWidth="1"/>
    <col min="2" max="2" width="11.28125" style="28" customWidth="1"/>
    <col min="3" max="3" width="11.7109375" style="28" customWidth="1"/>
    <col min="4" max="16384" width="9.00390625" style="28" customWidth="1"/>
  </cols>
  <sheetData>
    <row r="1" spans="1:12" ht="15.75">
      <c r="A1" s="56" t="s">
        <v>0</v>
      </c>
      <c r="B1" s="56"/>
      <c r="C1" s="56"/>
      <c r="D1" s="56"/>
      <c r="E1" s="56"/>
      <c r="F1" s="34"/>
      <c r="G1" s="34"/>
      <c r="H1" s="34"/>
      <c r="I1" s="34"/>
      <c r="J1" s="34"/>
      <c r="K1" s="34"/>
      <c r="L1" s="34"/>
    </row>
    <row r="3" ht="15.75">
      <c r="A3" s="16" t="s">
        <v>227</v>
      </c>
    </row>
    <row r="5" spans="1:3" ht="15.75">
      <c r="A5" s="18" t="s">
        <v>228</v>
      </c>
      <c r="B5" s="19" t="s">
        <v>131</v>
      </c>
      <c r="C5" s="19" t="s">
        <v>229</v>
      </c>
    </row>
    <row r="6" spans="2:3" ht="15.75">
      <c r="B6" s="19" t="s">
        <v>252</v>
      </c>
      <c r="C6" s="19" t="s">
        <v>198</v>
      </c>
    </row>
    <row r="7" spans="2:3" ht="15.75">
      <c r="B7" s="19" t="s">
        <v>230</v>
      </c>
      <c r="C7" s="19" t="s">
        <v>231</v>
      </c>
    </row>
    <row r="8" spans="2:3" ht="15.75">
      <c r="B8" s="19"/>
      <c r="C8" s="19"/>
    </row>
    <row r="9" spans="1:3" ht="15.75">
      <c r="A9" s="18" t="s">
        <v>232</v>
      </c>
      <c r="B9" s="19" t="s">
        <v>230</v>
      </c>
      <c r="C9" s="19" t="s">
        <v>231</v>
      </c>
    </row>
    <row r="10" spans="2:3" ht="15.75">
      <c r="B10" s="19" t="s">
        <v>233</v>
      </c>
      <c r="C10" s="19" t="s">
        <v>234</v>
      </c>
    </row>
    <row r="11" spans="2:3" ht="15.75">
      <c r="B11" s="19"/>
      <c r="C11" s="19"/>
    </row>
    <row r="12" spans="1:3" ht="15.75">
      <c r="A12" s="18" t="s">
        <v>235</v>
      </c>
      <c r="B12" s="19" t="s">
        <v>51</v>
      </c>
      <c r="C12" s="19" t="s">
        <v>236</v>
      </c>
    </row>
    <row r="13" spans="2:3" ht="15.75">
      <c r="B13" s="19" t="s">
        <v>18</v>
      </c>
      <c r="C13" s="19" t="s">
        <v>229</v>
      </c>
    </row>
    <row r="14" spans="2:3" ht="15.75">
      <c r="B14" s="19"/>
      <c r="C14" s="19"/>
    </row>
    <row r="15" spans="1:3" ht="15.75">
      <c r="A15" s="18" t="s">
        <v>237</v>
      </c>
      <c r="B15" s="19" t="s">
        <v>238</v>
      </c>
      <c r="C15" s="19" t="s">
        <v>239</v>
      </c>
    </row>
    <row r="16" spans="2:3" ht="15.75">
      <c r="B16" s="19" t="s">
        <v>240</v>
      </c>
      <c r="C16" s="19" t="s">
        <v>241</v>
      </c>
    </row>
    <row r="17" spans="2:3" ht="15.75">
      <c r="B17" s="19"/>
      <c r="C17" s="19"/>
    </row>
    <row r="18" spans="1:3" ht="15.75">
      <c r="A18" s="18" t="s">
        <v>242</v>
      </c>
      <c r="B18" s="19" t="s">
        <v>252</v>
      </c>
      <c r="C18" s="19" t="s">
        <v>198</v>
      </c>
    </row>
    <row r="19" spans="2:3" ht="15.75">
      <c r="B19" s="19" t="s">
        <v>238</v>
      </c>
      <c r="C19" s="19" t="s">
        <v>239</v>
      </c>
    </row>
    <row r="20" spans="2:3" ht="15.75">
      <c r="B20" s="19" t="s">
        <v>156</v>
      </c>
      <c r="C20" s="19" t="s">
        <v>243</v>
      </c>
    </row>
    <row r="21" spans="2:3" ht="15.75">
      <c r="B21" s="19"/>
      <c r="C21" s="19"/>
    </row>
    <row r="22" spans="1:3" ht="15.75">
      <c r="A22" s="18" t="s">
        <v>244</v>
      </c>
      <c r="B22" s="19" t="s">
        <v>156</v>
      </c>
      <c r="C22" s="19" t="s">
        <v>243</v>
      </c>
    </row>
    <row r="23" spans="2:3" ht="15.75">
      <c r="B23" s="19" t="s">
        <v>106</v>
      </c>
      <c r="C23" s="19" t="s">
        <v>245</v>
      </c>
    </row>
    <row r="24" spans="2:3" ht="15.75">
      <c r="B24" s="19"/>
      <c r="C24" s="19"/>
    </row>
  </sheetData>
  <sheetProtection selectLockedCells="1" selectUnlockedCell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zoomScalePageLayoutView="0" workbookViewId="0" topLeftCell="A1">
      <selection activeCell="AE15" sqref="AE15"/>
    </sheetView>
  </sheetViews>
  <sheetFormatPr defaultColWidth="9.140625" defaultRowHeight="12.75"/>
  <cols>
    <col min="1" max="1" width="4.7109375" style="0" customWidth="1"/>
    <col min="2" max="2" width="5.28125" style="0" customWidth="1"/>
    <col min="3" max="3" width="15.7109375" style="0" customWidth="1"/>
    <col min="4" max="4" width="18.28125" style="0" customWidth="1"/>
    <col min="5" max="5" width="6.00390625" style="0" customWidth="1"/>
    <col min="6" max="6" width="10.8515625" style="0" customWidth="1"/>
    <col min="7" max="7" width="8.57421875" style="0" customWidth="1"/>
    <col min="8" max="9" width="4.421875" style="0" customWidth="1"/>
    <col min="10" max="10" width="5.00390625" style="0" customWidth="1"/>
    <col min="11" max="12" width="4.421875" style="0" customWidth="1"/>
    <col min="13" max="13" width="5.140625" style="0" customWidth="1"/>
    <col min="14" max="15" width="4.421875" style="0" customWidth="1"/>
    <col min="16" max="16" width="5.140625" style="0" customWidth="1"/>
    <col min="17" max="17" width="5.421875" style="0" customWidth="1"/>
    <col min="18" max="18" width="5.28125" style="1" customWidth="1"/>
    <col min="19" max="19" width="7.421875" style="0" customWidth="1"/>
    <col min="20" max="20" width="4.421875" style="0" customWidth="1"/>
    <col min="21" max="21" width="4.421875" style="1" customWidth="1"/>
    <col min="22" max="22" width="4.28125" style="0" customWidth="1"/>
    <col min="23" max="23" width="16.421875" style="0" customWidth="1"/>
    <col min="24" max="24" width="18.28125" style="0" customWidth="1"/>
    <col min="25" max="25" width="5.7109375" style="0" customWidth="1"/>
    <col min="26" max="35" width="4.8515625" style="0" customWidth="1"/>
    <col min="36" max="36" width="6.421875" style="0" customWidth="1"/>
  </cols>
  <sheetData>
    <row r="1" spans="2:13" ht="2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15.75">
      <c r="J2" s="3" t="s">
        <v>48</v>
      </c>
    </row>
    <row r="5" spans="3:24" ht="15.75">
      <c r="C5" s="3" t="s">
        <v>49</v>
      </c>
      <c r="G5" s="29" t="s">
        <v>246</v>
      </c>
      <c r="W5" s="7" t="s">
        <v>254</v>
      </c>
      <c r="X5" s="3" t="s">
        <v>49</v>
      </c>
    </row>
    <row r="6" spans="1:37" ht="15.75">
      <c r="A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30" t="s">
        <v>247</v>
      </c>
      <c r="H6" s="55" t="s">
        <v>9</v>
      </c>
      <c r="I6" s="55"/>
      <c r="J6" s="55"/>
      <c r="K6" s="55" t="s">
        <v>10</v>
      </c>
      <c r="L6" s="55"/>
      <c r="M6" s="55"/>
      <c r="N6" s="55" t="s">
        <v>11</v>
      </c>
      <c r="O6" s="55"/>
      <c r="P6" s="55"/>
      <c r="Q6" s="31" t="s">
        <v>248</v>
      </c>
      <c r="R6" s="5" t="s">
        <v>249</v>
      </c>
      <c r="S6" s="5" t="s">
        <v>50</v>
      </c>
      <c r="T6" s="5" t="s">
        <v>250</v>
      </c>
      <c r="U6" s="5" t="s">
        <v>251</v>
      </c>
      <c r="Y6" s="31" t="s">
        <v>248</v>
      </c>
      <c r="AJ6" s="5" t="s">
        <v>249</v>
      </c>
      <c r="AK6" s="5" t="s">
        <v>50</v>
      </c>
    </row>
    <row r="7" spans="2:37" ht="15.75">
      <c r="B7" s="7" t="s">
        <v>13</v>
      </c>
      <c r="C7" s="3" t="s">
        <v>51</v>
      </c>
      <c r="D7" s="3" t="s">
        <v>24</v>
      </c>
      <c r="E7" s="4">
        <v>1953</v>
      </c>
      <c r="F7" s="8" t="s">
        <v>25</v>
      </c>
      <c r="G7" s="8"/>
      <c r="H7" s="4">
        <v>100</v>
      </c>
      <c r="I7" s="4">
        <v>99</v>
      </c>
      <c r="J7" s="7">
        <v>199</v>
      </c>
      <c r="K7" s="4">
        <v>89</v>
      </c>
      <c r="L7" s="4">
        <v>88</v>
      </c>
      <c r="M7" s="7">
        <v>177</v>
      </c>
      <c r="N7" s="4">
        <v>95</v>
      </c>
      <c r="O7" s="4">
        <v>94</v>
      </c>
      <c r="P7" s="7">
        <v>189</v>
      </c>
      <c r="Q7" s="7">
        <v>565</v>
      </c>
      <c r="R7" s="4">
        <v>96.3</v>
      </c>
      <c r="S7" s="7">
        <v>661.3</v>
      </c>
      <c r="T7" s="2" t="s">
        <v>13</v>
      </c>
      <c r="U7" s="1">
        <v>12</v>
      </c>
      <c r="V7" s="7" t="s">
        <v>13</v>
      </c>
      <c r="W7" s="3" t="s">
        <v>51</v>
      </c>
      <c r="X7" s="3" t="s">
        <v>24</v>
      </c>
      <c r="Y7" s="7">
        <v>565</v>
      </c>
      <c r="Z7" s="49">
        <v>10.3</v>
      </c>
      <c r="AA7" s="49">
        <v>10.6</v>
      </c>
      <c r="AB7" s="49">
        <v>9.9</v>
      </c>
      <c r="AC7" s="49">
        <v>9.8</v>
      </c>
      <c r="AD7" s="49">
        <v>8.6</v>
      </c>
      <c r="AE7" s="49">
        <v>9.4</v>
      </c>
      <c r="AF7" s="49">
        <v>9.7</v>
      </c>
      <c r="AG7" s="49">
        <v>10.4</v>
      </c>
      <c r="AH7" s="49">
        <v>9.2</v>
      </c>
      <c r="AI7" s="49">
        <v>8.4</v>
      </c>
      <c r="AJ7" s="50">
        <f>SUM(Z7:AI7)</f>
        <v>96.30000000000001</v>
      </c>
      <c r="AK7" s="32">
        <f>SUM(Y7,AJ7)</f>
        <v>661.3</v>
      </c>
    </row>
    <row r="8" spans="2:37" ht="15.75">
      <c r="B8" s="7" t="s">
        <v>17</v>
      </c>
      <c r="C8" s="3" t="s">
        <v>52</v>
      </c>
      <c r="D8" s="3" t="s">
        <v>53</v>
      </c>
      <c r="E8" s="4">
        <v>1989</v>
      </c>
      <c r="F8" s="8" t="s">
        <v>54</v>
      </c>
      <c r="G8" s="8"/>
      <c r="H8" s="4">
        <v>98</v>
      </c>
      <c r="I8" s="4">
        <v>98</v>
      </c>
      <c r="J8" s="7">
        <v>196</v>
      </c>
      <c r="K8" s="4">
        <v>90</v>
      </c>
      <c r="L8" s="4">
        <v>87</v>
      </c>
      <c r="M8" s="7">
        <v>177</v>
      </c>
      <c r="N8" s="4">
        <v>94</v>
      </c>
      <c r="O8" s="4">
        <v>96</v>
      </c>
      <c r="P8" s="7">
        <v>190</v>
      </c>
      <c r="Q8" s="7">
        <v>563</v>
      </c>
      <c r="R8" s="4">
        <v>92.3</v>
      </c>
      <c r="S8" s="7">
        <v>655.3</v>
      </c>
      <c r="T8" s="2" t="s">
        <v>13</v>
      </c>
      <c r="U8" s="1">
        <v>10</v>
      </c>
      <c r="V8" s="7" t="s">
        <v>17</v>
      </c>
      <c r="W8" s="3" t="s">
        <v>52</v>
      </c>
      <c r="X8" s="3" t="s">
        <v>53</v>
      </c>
      <c r="Y8" s="7">
        <v>563</v>
      </c>
      <c r="Z8" s="49">
        <v>10.3</v>
      </c>
      <c r="AA8" s="49">
        <v>8.5</v>
      </c>
      <c r="AB8" s="49">
        <v>9.1</v>
      </c>
      <c r="AC8" s="49">
        <v>9.6</v>
      </c>
      <c r="AD8" s="49">
        <v>8.5</v>
      </c>
      <c r="AE8" s="49">
        <v>9.8</v>
      </c>
      <c r="AF8" s="49">
        <v>7.4</v>
      </c>
      <c r="AG8" s="49">
        <v>8.9</v>
      </c>
      <c r="AH8" s="49">
        <v>10.2</v>
      </c>
      <c r="AI8" s="49">
        <v>10</v>
      </c>
      <c r="AJ8" s="50">
        <f>SUM(Z8:AI8)</f>
        <v>92.3</v>
      </c>
      <c r="AK8" s="32">
        <f>SUM(Y8,AJ8)</f>
        <v>655.3</v>
      </c>
    </row>
    <row r="9" spans="1:37" ht="15.75">
      <c r="A9" s="6" t="s">
        <v>13</v>
      </c>
      <c r="B9" s="7" t="s">
        <v>22</v>
      </c>
      <c r="C9" s="3" t="s">
        <v>55</v>
      </c>
      <c r="D9" s="3" t="s">
        <v>56</v>
      </c>
      <c r="E9" s="4">
        <v>1976</v>
      </c>
      <c r="F9" s="8" t="s">
        <v>20</v>
      </c>
      <c r="G9" s="8" t="s">
        <v>21</v>
      </c>
      <c r="H9" s="4">
        <v>97</v>
      </c>
      <c r="I9" s="4">
        <v>99</v>
      </c>
      <c r="J9" s="7">
        <v>196</v>
      </c>
      <c r="K9" s="4">
        <v>86</v>
      </c>
      <c r="L9" s="4">
        <v>89</v>
      </c>
      <c r="M9" s="7">
        <v>175</v>
      </c>
      <c r="N9" s="4">
        <v>91</v>
      </c>
      <c r="O9" s="4">
        <v>97</v>
      </c>
      <c r="P9" s="7">
        <v>188</v>
      </c>
      <c r="Q9" s="7">
        <v>559</v>
      </c>
      <c r="R9" s="4">
        <v>83.2</v>
      </c>
      <c r="S9" s="7">
        <v>642.2</v>
      </c>
      <c r="T9" s="2" t="s">
        <v>13</v>
      </c>
      <c r="U9" s="1">
        <v>8</v>
      </c>
      <c r="V9" s="7" t="s">
        <v>22</v>
      </c>
      <c r="W9" s="3" t="s">
        <v>55</v>
      </c>
      <c r="X9" s="3" t="s">
        <v>56</v>
      </c>
      <c r="Y9" s="7">
        <v>559</v>
      </c>
      <c r="Z9" s="49">
        <v>6.4</v>
      </c>
      <c r="AA9" s="49">
        <v>9.2</v>
      </c>
      <c r="AB9" s="49">
        <v>6.7</v>
      </c>
      <c r="AC9" s="49">
        <v>9.8</v>
      </c>
      <c r="AD9" s="49">
        <v>8.6</v>
      </c>
      <c r="AE9" s="49">
        <v>9.5</v>
      </c>
      <c r="AF9" s="49">
        <v>8.8</v>
      </c>
      <c r="AG9" s="49">
        <v>10.4</v>
      </c>
      <c r="AH9" s="49">
        <v>7.2</v>
      </c>
      <c r="AI9" s="49">
        <v>6.6</v>
      </c>
      <c r="AJ9" s="50">
        <f>SUM(Z9:AI9)</f>
        <v>83.2</v>
      </c>
      <c r="AK9" s="32">
        <f>SUM(Y9,AJ9)</f>
        <v>642.2</v>
      </c>
    </row>
    <row r="10" spans="1:37" ht="15.75">
      <c r="A10" s="6" t="s">
        <v>17</v>
      </c>
      <c r="B10" s="4" t="s">
        <v>26</v>
      </c>
      <c r="C10" s="8" t="s">
        <v>57</v>
      </c>
      <c r="D10" s="8" t="s">
        <v>58</v>
      </c>
      <c r="E10" s="4">
        <v>1990</v>
      </c>
      <c r="F10" s="8" t="s">
        <v>20</v>
      </c>
      <c r="G10" s="8" t="s">
        <v>59</v>
      </c>
      <c r="H10" s="4">
        <v>91</v>
      </c>
      <c r="I10" s="4">
        <v>83</v>
      </c>
      <c r="J10" s="7">
        <v>174</v>
      </c>
      <c r="K10" s="4">
        <v>81</v>
      </c>
      <c r="L10" s="4">
        <v>83</v>
      </c>
      <c r="M10" s="7">
        <v>164</v>
      </c>
      <c r="N10" s="4">
        <v>89</v>
      </c>
      <c r="O10" s="4">
        <v>91</v>
      </c>
      <c r="P10" s="7">
        <v>180</v>
      </c>
      <c r="Q10" s="7">
        <v>518</v>
      </c>
      <c r="R10" s="4">
        <v>75.6</v>
      </c>
      <c r="S10" s="7">
        <v>593.6</v>
      </c>
      <c r="T10" s="2" t="s">
        <v>22</v>
      </c>
      <c r="U10" s="1">
        <v>6</v>
      </c>
      <c r="V10" s="4" t="s">
        <v>26</v>
      </c>
      <c r="W10" s="8" t="s">
        <v>61</v>
      </c>
      <c r="X10" s="8" t="s">
        <v>62</v>
      </c>
      <c r="Y10" s="7">
        <v>519</v>
      </c>
      <c r="Z10" s="49">
        <v>8</v>
      </c>
      <c r="AA10" s="49">
        <v>9.2</v>
      </c>
      <c r="AB10" s="49">
        <v>9.2</v>
      </c>
      <c r="AC10" s="49">
        <v>8.6</v>
      </c>
      <c r="AD10" s="49">
        <v>10.5</v>
      </c>
      <c r="AE10" s="49">
        <v>9.5</v>
      </c>
      <c r="AF10" s="49">
        <v>10.6</v>
      </c>
      <c r="AG10" s="49">
        <v>9</v>
      </c>
      <c r="AH10" s="49">
        <v>10.2</v>
      </c>
      <c r="AI10" s="49">
        <v>9.7</v>
      </c>
      <c r="AJ10" s="50">
        <f>SUM(Z10:AI10)</f>
        <v>94.5</v>
      </c>
      <c r="AK10" s="32">
        <f>SUM(Y10,AJ10)</f>
        <v>613.5</v>
      </c>
    </row>
    <row r="11" spans="2:37" ht="15.75">
      <c r="B11" s="4"/>
      <c r="R11"/>
      <c r="T11" s="2"/>
      <c r="V11" s="48" t="s">
        <v>29</v>
      </c>
      <c r="W11" s="8" t="s">
        <v>57</v>
      </c>
      <c r="X11" s="8" t="s">
        <v>58</v>
      </c>
      <c r="Y11" s="7">
        <v>518</v>
      </c>
      <c r="Z11" s="49">
        <v>6.5</v>
      </c>
      <c r="AA11" s="49">
        <v>6.1</v>
      </c>
      <c r="AB11" s="49">
        <v>7.1</v>
      </c>
      <c r="AC11" s="49">
        <v>5</v>
      </c>
      <c r="AD11" s="49">
        <v>9.5</v>
      </c>
      <c r="AE11" s="49">
        <v>8.6</v>
      </c>
      <c r="AF11" s="49">
        <v>7</v>
      </c>
      <c r="AG11" s="49">
        <v>9</v>
      </c>
      <c r="AH11" s="49">
        <v>7.7</v>
      </c>
      <c r="AI11" s="49">
        <v>9.1</v>
      </c>
      <c r="AJ11" s="50">
        <f>SUM(Z11:AI11)</f>
        <v>75.6</v>
      </c>
      <c r="AK11" s="32">
        <f>SUM(Y11,AJ11)</f>
        <v>593.6</v>
      </c>
    </row>
    <row r="12" spans="1:20" ht="15.75">
      <c r="A12" s="6"/>
      <c r="B12" s="4"/>
      <c r="C12" s="8"/>
      <c r="D12" s="8"/>
      <c r="E12" s="4"/>
      <c r="F12" s="8"/>
      <c r="G12" s="8"/>
      <c r="H12" s="4"/>
      <c r="I12" s="4"/>
      <c r="J12" s="7"/>
      <c r="K12" s="4"/>
      <c r="L12" s="4"/>
      <c r="M12" s="7"/>
      <c r="N12" s="4"/>
      <c r="O12" s="4"/>
      <c r="P12" s="7"/>
      <c r="Q12" s="7"/>
      <c r="R12" s="7"/>
      <c r="S12" s="7"/>
      <c r="T12" s="2"/>
    </row>
    <row r="13" spans="2:22" ht="15.75">
      <c r="B13" s="4"/>
      <c r="J13" s="7"/>
      <c r="M13" s="7"/>
      <c r="P13" s="7"/>
      <c r="Q13" s="7"/>
      <c r="R13" s="7"/>
      <c r="S13" s="7"/>
      <c r="T13" s="1"/>
      <c r="V13" s="4"/>
    </row>
    <row r="14" spans="3:20" ht="15.75">
      <c r="C14" s="3" t="s">
        <v>60</v>
      </c>
      <c r="G14" s="29" t="s">
        <v>246</v>
      </c>
      <c r="J14" s="7"/>
      <c r="M14" s="7"/>
      <c r="P14" s="7"/>
      <c r="Q14" s="7"/>
      <c r="R14" s="7"/>
      <c r="S14" s="7"/>
      <c r="T14" s="1"/>
    </row>
    <row r="15" spans="1:21" ht="15.75">
      <c r="A15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F15" s="5" t="s">
        <v>8</v>
      </c>
      <c r="G15" s="30" t="s">
        <v>247</v>
      </c>
      <c r="H15" s="55" t="s">
        <v>9</v>
      </c>
      <c r="I15" s="55"/>
      <c r="J15" s="55">
        <f>'30+30TK,SP'!I17+'30+30TK,SP'!J17</f>
        <v>193</v>
      </c>
      <c r="K15" s="55" t="s">
        <v>10</v>
      </c>
      <c r="L15" s="55"/>
      <c r="M15" s="55">
        <f>'30+30TK,SP'!L17+'30+30TK,SP'!M17</f>
        <v>181</v>
      </c>
      <c r="N15" s="55" t="s">
        <v>11</v>
      </c>
      <c r="O15" s="55"/>
      <c r="P15" s="55">
        <f>'30+30TK,SP'!O17+O15</f>
        <v>271</v>
      </c>
      <c r="Q15" s="31" t="s">
        <v>248</v>
      </c>
      <c r="R15" s="5" t="s">
        <v>249</v>
      </c>
      <c r="S15" s="5" t="s">
        <v>50</v>
      </c>
      <c r="T15" s="5" t="s">
        <v>250</v>
      </c>
      <c r="U15" s="5" t="s">
        <v>251</v>
      </c>
    </row>
    <row r="16" spans="2:21" ht="15.75">
      <c r="B16" s="7" t="s">
        <v>13</v>
      </c>
      <c r="C16" s="8" t="s">
        <v>61</v>
      </c>
      <c r="D16" s="8" t="s">
        <v>62</v>
      </c>
      <c r="E16" s="4">
        <v>1998</v>
      </c>
      <c r="F16" s="8" t="s">
        <v>25</v>
      </c>
      <c r="G16" s="8"/>
      <c r="H16" s="4">
        <v>94</v>
      </c>
      <c r="I16" s="4">
        <v>92</v>
      </c>
      <c r="J16" s="7">
        <v>186</v>
      </c>
      <c r="K16" s="4">
        <v>80</v>
      </c>
      <c r="L16" s="4">
        <v>72</v>
      </c>
      <c r="M16" s="7">
        <v>152</v>
      </c>
      <c r="N16" s="4">
        <v>85</v>
      </c>
      <c r="O16" s="4">
        <v>96</v>
      </c>
      <c r="P16" s="7">
        <v>181</v>
      </c>
      <c r="Q16" s="7">
        <v>519</v>
      </c>
      <c r="R16" s="4">
        <v>94.5</v>
      </c>
      <c r="S16" s="7">
        <v>613.5</v>
      </c>
      <c r="T16" s="2" t="s">
        <v>22</v>
      </c>
      <c r="U16" s="1">
        <v>7</v>
      </c>
    </row>
    <row r="17" spans="10:20" ht="15.75">
      <c r="J17" s="7"/>
      <c r="M17" s="7"/>
      <c r="P17" s="7"/>
      <c r="Q17" s="7"/>
      <c r="R17" s="7"/>
      <c r="S17" s="7"/>
      <c r="T17" s="1"/>
    </row>
    <row r="18" spans="10:20" ht="15.75">
      <c r="J18" s="7"/>
      <c r="M18" s="7"/>
      <c r="P18" s="7"/>
      <c r="Q18" s="7"/>
      <c r="R18" s="7"/>
      <c r="S18" s="7"/>
      <c r="T18" s="1"/>
    </row>
    <row r="19" spans="3:20" ht="15.75">
      <c r="C19" s="3" t="s">
        <v>63</v>
      </c>
      <c r="G19" s="29" t="s">
        <v>246</v>
      </c>
      <c r="J19" s="7"/>
      <c r="M19" s="7"/>
      <c r="P19" s="7"/>
      <c r="Q19" s="7"/>
      <c r="R19" s="7"/>
      <c r="S19" s="7"/>
      <c r="T19" s="1"/>
    </row>
    <row r="20" spans="1:21" ht="15.75">
      <c r="A20" t="s">
        <v>3</v>
      </c>
      <c r="B20" s="5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30" t="s">
        <v>247</v>
      </c>
      <c r="H20" s="55" t="s">
        <v>9</v>
      </c>
      <c r="I20" s="55"/>
      <c r="J20" s="55" t="e">
        <f>H20+I20</f>
        <v>#VALUE!</v>
      </c>
      <c r="K20" s="55" t="s">
        <v>10</v>
      </c>
      <c r="L20" s="55"/>
      <c r="M20" s="55" t="e">
        <f>K20+L20</f>
        <v>#VALUE!</v>
      </c>
      <c r="N20" s="55" t="s">
        <v>11</v>
      </c>
      <c r="O20" s="55"/>
      <c r="P20" s="55" t="e">
        <f>N20+O20</f>
        <v>#VALUE!</v>
      </c>
      <c r="Q20" s="31" t="s">
        <v>248</v>
      </c>
      <c r="R20" s="5" t="s">
        <v>250</v>
      </c>
      <c r="S20" s="5"/>
      <c r="U20" s="5"/>
    </row>
    <row r="21" spans="1:18" ht="15.75">
      <c r="A21" s="6" t="s">
        <v>13</v>
      </c>
      <c r="B21" s="7" t="s">
        <v>17</v>
      </c>
      <c r="C21" s="3" t="s">
        <v>64</v>
      </c>
      <c r="D21" s="3" t="s">
        <v>65</v>
      </c>
      <c r="E21" s="4">
        <v>1996</v>
      </c>
      <c r="F21" s="8" t="s">
        <v>20</v>
      </c>
      <c r="G21" s="8" t="s">
        <v>21</v>
      </c>
      <c r="H21" s="4">
        <v>97</v>
      </c>
      <c r="I21" s="4">
        <v>92</v>
      </c>
      <c r="J21" s="7">
        <f>H21+I21</f>
        <v>189</v>
      </c>
      <c r="K21" s="4">
        <v>82</v>
      </c>
      <c r="L21" s="4">
        <v>78</v>
      </c>
      <c r="M21" s="7">
        <f>K21+L21</f>
        <v>160</v>
      </c>
      <c r="N21" s="4">
        <v>82</v>
      </c>
      <c r="O21" s="4">
        <v>83</v>
      </c>
      <c r="P21" s="7">
        <f>N21+O21</f>
        <v>165</v>
      </c>
      <c r="Q21" s="7">
        <f>P21+M21+J21</f>
        <v>514</v>
      </c>
      <c r="R21" s="1" t="s">
        <v>22</v>
      </c>
    </row>
    <row r="22" spans="10:17" ht="15.75">
      <c r="J22" s="7"/>
      <c r="M22" s="7"/>
      <c r="P22" s="7"/>
      <c r="Q22" s="7"/>
    </row>
    <row r="23" spans="2:17" ht="15.75">
      <c r="B23" s="4" t="s">
        <v>45</v>
      </c>
      <c r="C23" s="8" t="s">
        <v>66</v>
      </c>
      <c r="D23" s="8" t="s">
        <v>67</v>
      </c>
      <c r="E23" s="4">
        <v>1947</v>
      </c>
      <c r="F23" s="8" t="s">
        <v>68</v>
      </c>
      <c r="G23" s="8"/>
      <c r="H23" s="4">
        <v>94</v>
      </c>
      <c r="I23" s="4">
        <v>96</v>
      </c>
      <c r="J23" s="7">
        <v>190</v>
      </c>
      <c r="K23" s="4">
        <v>78</v>
      </c>
      <c r="L23" s="4">
        <v>62</v>
      </c>
      <c r="M23" s="7">
        <v>140</v>
      </c>
      <c r="N23" s="4">
        <v>75</v>
      </c>
      <c r="O23" s="4">
        <v>74</v>
      </c>
      <c r="P23" s="7">
        <v>149</v>
      </c>
      <c r="Q23" s="7">
        <v>479</v>
      </c>
    </row>
    <row r="24" spans="2:17" ht="15.75">
      <c r="B24" s="4" t="s">
        <v>45</v>
      </c>
      <c r="C24" s="8" t="s">
        <v>69</v>
      </c>
      <c r="D24" s="8" t="s">
        <v>70</v>
      </c>
      <c r="E24" s="4">
        <v>1936</v>
      </c>
      <c r="F24" s="8" t="s">
        <v>20</v>
      </c>
      <c r="G24" s="8" t="s">
        <v>21</v>
      </c>
      <c r="H24" s="4">
        <v>96</v>
      </c>
      <c r="I24" s="4">
        <v>90</v>
      </c>
      <c r="J24" s="7">
        <v>186</v>
      </c>
      <c r="K24" s="4">
        <v>55</v>
      </c>
      <c r="L24" s="4">
        <v>74</v>
      </c>
      <c r="M24" s="7">
        <v>129</v>
      </c>
      <c r="N24" s="4">
        <v>78</v>
      </c>
      <c r="O24" s="4">
        <v>79</v>
      </c>
      <c r="P24" s="7">
        <v>157</v>
      </c>
      <c r="Q24" s="7">
        <v>472</v>
      </c>
    </row>
  </sheetData>
  <sheetProtection selectLockedCells="1" selectUnlockedCells="1"/>
  <mergeCells count="10">
    <mergeCell ref="H20:J20"/>
    <mergeCell ref="K20:M20"/>
    <mergeCell ref="N20:P20"/>
    <mergeCell ref="B1:M1"/>
    <mergeCell ref="H6:J6"/>
    <mergeCell ref="K6:M6"/>
    <mergeCell ref="N6:P6"/>
    <mergeCell ref="H15:J15"/>
    <mergeCell ref="K15:M15"/>
    <mergeCell ref="N15:P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8515625" style="0" customWidth="1"/>
    <col min="2" max="2" width="5.421875" style="0" customWidth="1"/>
    <col min="3" max="3" width="8.7109375" style="0" customWidth="1"/>
    <col min="4" max="4" width="17.8515625" style="0" customWidth="1"/>
    <col min="5" max="5" width="6.28125" style="0" customWidth="1"/>
    <col min="6" max="6" width="12.00390625" style="0" customWidth="1"/>
    <col min="7" max="7" width="10.28125" style="0" customWidth="1"/>
    <col min="8" max="9" width="4.421875" style="0" customWidth="1"/>
    <col min="10" max="10" width="4.8515625" style="0" customWidth="1"/>
    <col min="11" max="12" width="4.421875" style="0" customWidth="1"/>
    <col min="13" max="13" width="4.57421875" style="0" customWidth="1"/>
    <col min="14" max="15" width="4.421875" style="0" customWidth="1"/>
    <col min="16" max="16" width="4.57421875" style="0" customWidth="1"/>
    <col min="17" max="17" width="5.7109375" style="0" customWidth="1"/>
    <col min="18" max="18" width="3.8515625" style="1" customWidth="1"/>
    <col min="19" max="19" width="4.28125" style="1" customWidth="1"/>
    <col min="20" max="20" width="4.421875" style="1" customWidth="1"/>
  </cols>
  <sheetData>
    <row r="1" spans="2:13" ht="2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15.75">
      <c r="H2" s="3" t="s">
        <v>71</v>
      </c>
    </row>
    <row r="5" spans="3:7" ht="15.75">
      <c r="C5" s="3" t="s">
        <v>72</v>
      </c>
      <c r="G5" s="29" t="s">
        <v>246</v>
      </c>
    </row>
    <row r="6" spans="1:20" ht="15.75">
      <c r="A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30" t="s">
        <v>247</v>
      </c>
      <c r="H6" s="55" t="s">
        <v>73</v>
      </c>
      <c r="I6" s="55"/>
      <c r="J6" s="55"/>
      <c r="K6" s="55" t="s">
        <v>74</v>
      </c>
      <c r="L6" s="55"/>
      <c r="M6" s="55"/>
      <c r="N6" s="55" t="s">
        <v>75</v>
      </c>
      <c r="O6" s="55"/>
      <c r="P6" s="55"/>
      <c r="Q6" s="31" t="s">
        <v>248</v>
      </c>
      <c r="R6" s="44" t="s">
        <v>76</v>
      </c>
      <c r="S6" s="43" t="s">
        <v>250</v>
      </c>
      <c r="T6" s="43" t="s">
        <v>251</v>
      </c>
    </row>
    <row r="7" spans="1:20" ht="15.75">
      <c r="A7" s="9" t="s">
        <v>13</v>
      </c>
      <c r="B7" s="7" t="s">
        <v>13</v>
      </c>
      <c r="C7" s="3" t="s">
        <v>77</v>
      </c>
      <c r="D7" s="3" t="s">
        <v>78</v>
      </c>
      <c r="E7" s="4">
        <v>1983</v>
      </c>
      <c r="F7" s="8" t="s">
        <v>20</v>
      </c>
      <c r="G7" s="8" t="s">
        <v>21</v>
      </c>
      <c r="H7" s="4">
        <v>92</v>
      </c>
      <c r="I7" s="4">
        <v>92</v>
      </c>
      <c r="J7" s="7">
        <f aca="true" t="shared" si="0" ref="J7:J16">SUM(H7:I7)</f>
        <v>184</v>
      </c>
      <c r="K7" s="4">
        <v>91</v>
      </c>
      <c r="L7" s="4">
        <v>88</v>
      </c>
      <c r="M7" s="7">
        <f aca="true" t="shared" si="1" ref="M7:M16">SUM(K7:L7)</f>
        <v>179</v>
      </c>
      <c r="N7" s="4">
        <v>90</v>
      </c>
      <c r="O7" s="4">
        <v>91</v>
      </c>
      <c r="P7" s="7">
        <f aca="true" t="shared" si="2" ref="P7:P16">SUM(N7:O7)</f>
        <v>181</v>
      </c>
      <c r="Q7" s="7">
        <f aca="true" t="shared" si="3" ref="Q7:Q16">SUM(J7,M7,P7)</f>
        <v>544</v>
      </c>
      <c r="R7" s="44"/>
      <c r="S7" s="44" t="s">
        <v>17</v>
      </c>
      <c r="T7" s="44">
        <v>12</v>
      </c>
    </row>
    <row r="8" spans="1:20" ht="15.75">
      <c r="A8" s="9" t="s">
        <v>17</v>
      </c>
      <c r="B8" s="7" t="s">
        <v>17</v>
      </c>
      <c r="C8" s="3" t="s">
        <v>79</v>
      </c>
      <c r="D8" s="3" t="s">
        <v>80</v>
      </c>
      <c r="E8" s="4">
        <v>1988</v>
      </c>
      <c r="F8" s="8" t="s">
        <v>81</v>
      </c>
      <c r="G8" s="8" t="s">
        <v>82</v>
      </c>
      <c r="H8" s="4">
        <v>91</v>
      </c>
      <c r="I8" s="4">
        <v>90</v>
      </c>
      <c r="J8" s="7">
        <f t="shared" si="0"/>
        <v>181</v>
      </c>
      <c r="K8" s="4">
        <v>93</v>
      </c>
      <c r="L8" s="4">
        <v>93</v>
      </c>
      <c r="M8" s="7">
        <f t="shared" si="1"/>
        <v>186</v>
      </c>
      <c r="N8" s="4">
        <v>86</v>
      </c>
      <c r="O8" s="4">
        <v>87</v>
      </c>
      <c r="P8" s="7">
        <f t="shared" si="2"/>
        <v>173</v>
      </c>
      <c r="Q8" s="7">
        <f t="shared" si="3"/>
        <v>540</v>
      </c>
      <c r="R8" s="44"/>
      <c r="S8" s="44" t="s">
        <v>17</v>
      </c>
      <c r="T8" s="44">
        <v>10</v>
      </c>
    </row>
    <row r="9" spans="1:20" ht="15.75">
      <c r="A9" s="9" t="s">
        <v>22</v>
      </c>
      <c r="B9" s="7" t="s">
        <v>22</v>
      </c>
      <c r="C9" s="3" t="s">
        <v>83</v>
      </c>
      <c r="D9" s="3" t="s">
        <v>84</v>
      </c>
      <c r="E9" s="4">
        <v>1971</v>
      </c>
      <c r="F9" s="8" t="s">
        <v>20</v>
      </c>
      <c r="G9" s="8" t="s">
        <v>21</v>
      </c>
      <c r="H9" s="4">
        <v>96</v>
      </c>
      <c r="I9" s="4">
        <v>92</v>
      </c>
      <c r="J9" s="7">
        <f t="shared" si="0"/>
        <v>188</v>
      </c>
      <c r="K9" s="4">
        <v>89</v>
      </c>
      <c r="L9" s="4">
        <v>91</v>
      </c>
      <c r="M9" s="7">
        <f t="shared" si="1"/>
        <v>180</v>
      </c>
      <c r="N9" s="4">
        <v>83</v>
      </c>
      <c r="O9" s="4">
        <v>88</v>
      </c>
      <c r="P9" s="7">
        <f t="shared" si="2"/>
        <v>171</v>
      </c>
      <c r="Q9" s="7">
        <f t="shared" si="3"/>
        <v>539</v>
      </c>
      <c r="R9" s="44">
        <v>43</v>
      </c>
      <c r="S9" s="44" t="s">
        <v>17</v>
      </c>
      <c r="T9" s="44">
        <v>8</v>
      </c>
    </row>
    <row r="10" spans="1:20" ht="15.75">
      <c r="A10" s="10" t="s">
        <v>26</v>
      </c>
      <c r="B10" s="4" t="s">
        <v>26</v>
      </c>
      <c r="C10" s="8" t="s">
        <v>85</v>
      </c>
      <c r="D10" s="8" t="s">
        <v>86</v>
      </c>
      <c r="E10" s="4">
        <v>1956</v>
      </c>
      <c r="F10" s="8" t="s">
        <v>20</v>
      </c>
      <c r="G10" s="8" t="s">
        <v>87</v>
      </c>
      <c r="H10" s="4">
        <v>91</v>
      </c>
      <c r="I10" s="4">
        <v>90</v>
      </c>
      <c r="J10" s="7">
        <f t="shared" si="0"/>
        <v>181</v>
      </c>
      <c r="K10" s="4">
        <v>92</v>
      </c>
      <c r="L10" s="4">
        <v>95</v>
      </c>
      <c r="M10" s="7">
        <f t="shared" si="1"/>
        <v>187</v>
      </c>
      <c r="N10" s="4">
        <v>86</v>
      </c>
      <c r="O10" s="4">
        <v>85</v>
      </c>
      <c r="P10" s="7">
        <f t="shared" si="2"/>
        <v>171</v>
      </c>
      <c r="Q10" s="7">
        <f t="shared" si="3"/>
        <v>539</v>
      </c>
      <c r="R10" s="44">
        <v>41</v>
      </c>
      <c r="S10" s="44" t="s">
        <v>17</v>
      </c>
      <c r="T10" s="44">
        <v>7</v>
      </c>
    </row>
    <row r="11" spans="1:20" ht="15.75">
      <c r="A11" s="10" t="s">
        <v>29</v>
      </c>
      <c r="B11" s="4" t="s">
        <v>29</v>
      </c>
      <c r="C11" s="8" t="s">
        <v>88</v>
      </c>
      <c r="D11" s="8" t="s">
        <v>89</v>
      </c>
      <c r="E11" s="4">
        <v>1941</v>
      </c>
      <c r="F11" s="8" t="s">
        <v>90</v>
      </c>
      <c r="G11" s="8" t="s">
        <v>91</v>
      </c>
      <c r="H11" s="4">
        <v>90</v>
      </c>
      <c r="I11" s="4">
        <v>94</v>
      </c>
      <c r="J11" s="7">
        <f t="shared" si="0"/>
        <v>184</v>
      </c>
      <c r="K11" s="4">
        <v>91</v>
      </c>
      <c r="L11" s="4">
        <v>91</v>
      </c>
      <c r="M11" s="7">
        <f t="shared" si="1"/>
        <v>182</v>
      </c>
      <c r="N11" s="4">
        <v>83</v>
      </c>
      <c r="O11" s="4">
        <v>86</v>
      </c>
      <c r="P11" s="7">
        <f t="shared" si="2"/>
        <v>169</v>
      </c>
      <c r="Q11" s="7">
        <f t="shared" si="3"/>
        <v>535</v>
      </c>
      <c r="R11" s="44"/>
      <c r="S11" s="44" t="s">
        <v>17</v>
      </c>
      <c r="T11" s="44">
        <v>6</v>
      </c>
    </row>
    <row r="12" spans="1:20" ht="15.75">
      <c r="A12" s="10" t="s">
        <v>32</v>
      </c>
      <c r="B12" s="4" t="s">
        <v>32</v>
      </c>
      <c r="C12" s="8" t="s">
        <v>92</v>
      </c>
      <c r="D12" s="8" t="s">
        <v>93</v>
      </c>
      <c r="E12" s="4">
        <v>1991</v>
      </c>
      <c r="F12" s="8" t="s">
        <v>20</v>
      </c>
      <c r="G12" s="8" t="s">
        <v>21</v>
      </c>
      <c r="H12" s="4">
        <v>93</v>
      </c>
      <c r="I12" s="4">
        <v>93</v>
      </c>
      <c r="J12" s="7">
        <f t="shared" si="0"/>
        <v>186</v>
      </c>
      <c r="K12" s="4">
        <v>89</v>
      </c>
      <c r="L12" s="4">
        <v>86</v>
      </c>
      <c r="M12" s="7">
        <f t="shared" si="1"/>
        <v>175</v>
      </c>
      <c r="N12" s="4">
        <v>85</v>
      </c>
      <c r="O12" s="4">
        <v>88</v>
      </c>
      <c r="P12" s="7">
        <f t="shared" si="2"/>
        <v>173</v>
      </c>
      <c r="Q12" s="7">
        <f t="shared" si="3"/>
        <v>534</v>
      </c>
      <c r="S12" s="44" t="s">
        <v>17</v>
      </c>
      <c r="T12" s="44">
        <v>5</v>
      </c>
    </row>
    <row r="13" spans="1:20" ht="15.75">
      <c r="A13" s="10" t="s">
        <v>35</v>
      </c>
      <c r="B13" s="4" t="s">
        <v>35</v>
      </c>
      <c r="C13" s="8" t="s">
        <v>94</v>
      </c>
      <c r="D13" s="8" t="s">
        <v>95</v>
      </c>
      <c r="E13" s="4">
        <v>1971</v>
      </c>
      <c r="F13" s="8" t="s">
        <v>20</v>
      </c>
      <c r="G13" s="8" t="s">
        <v>21</v>
      </c>
      <c r="H13" s="4">
        <v>93</v>
      </c>
      <c r="I13" s="4">
        <v>87</v>
      </c>
      <c r="J13" s="7">
        <f t="shared" si="0"/>
        <v>180</v>
      </c>
      <c r="K13" s="4">
        <v>86</v>
      </c>
      <c r="L13" s="4">
        <v>91</v>
      </c>
      <c r="M13" s="7">
        <f t="shared" si="1"/>
        <v>177</v>
      </c>
      <c r="N13" s="4">
        <v>80</v>
      </c>
      <c r="O13" s="4">
        <v>81</v>
      </c>
      <c r="P13" s="7">
        <f t="shared" si="2"/>
        <v>161</v>
      </c>
      <c r="Q13" s="7">
        <f t="shared" si="3"/>
        <v>518</v>
      </c>
      <c r="S13" s="44" t="s">
        <v>22</v>
      </c>
      <c r="T13" s="44">
        <v>4</v>
      </c>
    </row>
    <row r="14" spans="1:20" ht="15.75">
      <c r="A14" s="10" t="s">
        <v>42</v>
      </c>
      <c r="B14" s="4" t="s">
        <v>42</v>
      </c>
      <c r="C14" s="8" t="s">
        <v>96</v>
      </c>
      <c r="D14" s="8" t="s">
        <v>97</v>
      </c>
      <c r="E14" s="4">
        <v>1951</v>
      </c>
      <c r="F14" s="8" t="s">
        <v>20</v>
      </c>
      <c r="G14" s="8" t="s">
        <v>21</v>
      </c>
      <c r="H14" s="4">
        <v>92</v>
      </c>
      <c r="I14" s="4">
        <v>88</v>
      </c>
      <c r="J14" s="7">
        <f t="shared" si="0"/>
        <v>180</v>
      </c>
      <c r="K14" s="4">
        <v>84</v>
      </c>
      <c r="L14" s="4">
        <v>87</v>
      </c>
      <c r="M14" s="7">
        <f t="shared" si="1"/>
        <v>171</v>
      </c>
      <c r="N14" s="4">
        <v>77</v>
      </c>
      <c r="O14" s="4">
        <v>83</v>
      </c>
      <c r="P14" s="7">
        <f t="shared" si="2"/>
        <v>160</v>
      </c>
      <c r="Q14" s="7">
        <f t="shared" si="3"/>
        <v>511</v>
      </c>
      <c r="S14" s="44" t="s">
        <v>22</v>
      </c>
      <c r="T14" s="44">
        <v>3</v>
      </c>
    </row>
    <row r="15" spans="1:20" ht="15.75">
      <c r="A15" s="10" t="s">
        <v>98</v>
      </c>
      <c r="B15" s="4" t="s">
        <v>98</v>
      </c>
      <c r="C15" s="8" t="s">
        <v>99</v>
      </c>
      <c r="D15" s="8" t="s">
        <v>100</v>
      </c>
      <c r="E15" s="4">
        <v>1943</v>
      </c>
      <c r="F15" s="8" t="s">
        <v>101</v>
      </c>
      <c r="G15" s="8" t="s">
        <v>102</v>
      </c>
      <c r="H15" s="4">
        <v>90</v>
      </c>
      <c r="I15" s="4">
        <v>90</v>
      </c>
      <c r="J15" s="7">
        <f t="shared" si="0"/>
        <v>180</v>
      </c>
      <c r="K15" s="4">
        <v>78</v>
      </c>
      <c r="L15" s="4">
        <v>84</v>
      </c>
      <c r="M15" s="7">
        <f t="shared" si="1"/>
        <v>162</v>
      </c>
      <c r="N15" s="4">
        <v>69</v>
      </c>
      <c r="O15" s="4">
        <v>79</v>
      </c>
      <c r="P15" s="7">
        <f t="shared" si="2"/>
        <v>148</v>
      </c>
      <c r="Q15" s="7">
        <f t="shared" si="3"/>
        <v>490</v>
      </c>
      <c r="S15" s="44"/>
      <c r="T15" s="44">
        <v>2</v>
      </c>
    </row>
    <row r="16" spans="1:20" ht="15.75">
      <c r="A16" s="10" t="s">
        <v>103</v>
      </c>
      <c r="B16" s="4" t="s">
        <v>103</v>
      </c>
      <c r="C16" s="8" t="s">
        <v>104</v>
      </c>
      <c r="D16" s="8" t="s">
        <v>105</v>
      </c>
      <c r="E16" s="4">
        <v>1957</v>
      </c>
      <c r="F16" s="8" t="s">
        <v>20</v>
      </c>
      <c r="G16" s="8" t="s">
        <v>21</v>
      </c>
      <c r="H16" s="4">
        <v>89</v>
      </c>
      <c r="I16" s="4">
        <v>88</v>
      </c>
      <c r="J16" s="7">
        <f t="shared" si="0"/>
        <v>177</v>
      </c>
      <c r="K16" s="4">
        <v>72</v>
      </c>
      <c r="L16" s="4">
        <v>83</v>
      </c>
      <c r="M16" s="7">
        <f t="shared" si="1"/>
        <v>155</v>
      </c>
      <c r="N16" s="4">
        <v>76</v>
      </c>
      <c r="O16" s="4">
        <v>72</v>
      </c>
      <c r="P16" s="7">
        <f t="shared" si="2"/>
        <v>148</v>
      </c>
      <c r="Q16" s="7">
        <f t="shared" si="3"/>
        <v>480</v>
      </c>
      <c r="S16" s="44"/>
      <c r="T16" s="44">
        <v>1</v>
      </c>
    </row>
    <row r="17" spans="2:17" ht="15.75">
      <c r="B17" s="4"/>
      <c r="C17" s="8"/>
      <c r="D17" s="8"/>
      <c r="E17" s="4"/>
      <c r="F17" s="8"/>
      <c r="G17" s="8"/>
      <c r="H17" s="4"/>
      <c r="I17" s="4"/>
      <c r="J17" s="7"/>
      <c r="K17" s="4"/>
      <c r="L17" s="4"/>
      <c r="M17" s="7"/>
      <c r="N17" s="4"/>
      <c r="O17" s="4"/>
      <c r="P17" s="7"/>
      <c r="Q17" s="7"/>
    </row>
    <row r="18" spans="2:17" ht="15.75">
      <c r="B18" s="4"/>
      <c r="C18" s="8"/>
      <c r="D18" s="8"/>
      <c r="E18" s="4"/>
      <c r="F18" s="8"/>
      <c r="G18" s="8"/>
      <c r="H18" s="4"/>
      <c r="I18" s="4"/>
      <c r="J18" s="7"/>
      <c r="K18" s="4"/>
      <c r="L18" s="4"/>
      <c r="M18" s="7"/>
      <c r="N18" s="4"/>
      <c r="O18" s="4"/>
      <c r="P18" s="7"/>
      <c r="Q18" s="7"/>
    </row>
    <row r="19" spans="2:17" ht="15.75">
      <c r="B19" s="4"/>
      <c r="C19" s="8"/>
      <c r="D19" s="8"/>
      <c r="E19" s="4"/>
      <c r="F19" s="8"/>
      <c r="G19" s="8"/>
      <c r="H19" s="4"/>
      <c r="I19" s="4"/>
      <c r="J19" s="7"/>
      <c r="K19" s="4"/>
      <c r="L19" s="4"/>
      <c r="M19" s="7"/>
      <c r="N19" s="4"/>
      <c r="O19" s="4"/>
      <c r="P19" s="7"/>
      <c r="Q19" s="7"/>
    </row>
    <row r="20" spans="2:17" ht="15.75">
      <c r="B20" s="4" t="s">
        <v>45</v>
      </c>
      <c r="C20" s="8" t="s">
        <v>106</v>
      </c>
      <c r="D20" s="8" t="s">
        <v>107</v>
      </c>
      <c r="E20" s="4">
        <v>1985</v>
      </c>
      <c r="F20" s="8" t="s">
        <v>20</v>
      </c>
      <c r="G20" s="8" t="s">
        <v>21</v>
      </c>
      <c r="H20" s="4">
        <v>86</v>
      </c>
      <c r="I20" s="4">
        <v>88</v>
      </c>
      <c r="J20" s="7">
        <f>SUM(H20:I20)</f>
        <v>174</v>
      </c>
      <c r="K20" s="4">
        <v>89</v>
      </c>
      <c r="L20" s="4">
        <v>87</v>
      </c>
      <c r="M20" s="7">
        <v>176</v>
      </c>
      <c r="N20" s="4">
        <v>82</v>
      </c>
      <c r="O20" s="4">
        <v>85</v>
      </c>
      <c r="P20" s="7">
        <v>167</v>
      </c>
      <c r="Q20" s="7">
        <v>517</v>
      </c>
    </row>
    <row r="21" ht="15.75">
      <c r="B21" s="4"/>
    </row>
    <row r="22" ht="15.75">
      <c r="B22" s="4"/>
    </row>
    <row r="24" ht="15.75">
      <c r="B24" s="4"/>
    </row>
    <row r="25" spans="2:17" ht="15.75">
      <c r="B25" s="4"/>
      <c r="C25" s="8"/>
      <c r="D25" s="8"/>
      <c r="E25" s="4"/>
      <c r="F25" s="8"/>
      <c r="G25" s="8"/>
      <c r="H25" s="4"/>
      <c r="I25" s="4"/>
      <c r="J25" s="7"/>
      <c r="K25" s="4"/>
      <c r="L25" s="4"/>
      <c r="M25" s="7"/>
      <c r="N25" s="4"/>
      <c r="O25" s="4"/>
      <c r="P25" s="7"/>
      <c r="Q25" s="7"/>
    </row>
  </sheetData>
  <sheetProtection selectLockedCells="1" selectUnlockedCells="1"/>
  <mergeCells count="4">
    <mergeCell ref="B1:M1"/>
    <mergeCell ref="H6:J6"/>
    <mergeCell ref="K6:M6"/>
    <mergeCell ref="N6:P6"/>
  </mergeCells>
  <printOptions/>
  <pageMargins left="0.31527777777777777" right="0.31527777777777777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Q6" sqref="Q6:R6"/>
    </sheetView>
  </sheetViews>
  <sheetFormatPr defaultColWidth="9.140625" defaultRowHeight="12.75"/>
  <cols>
    <col min="1" max="1" width="5.140625" style="11" customWidth="1"/>
    <col min="2" max="2" width="5.421875" style="0" customWidth="1"/>
    <col min="3" max="3" width="10.00390625" style="0" customWidth="1"/>
    <col min="4" max="4" width="15.57421875" style="0" customWidth="1"/>
    <col min="5" max="5" width="6.7109375" style="0" customWidth="1"/>
    <col min="6" max="6" width="11.8515625" style="0" customWidth="1"/>
    <col min="7" max="7" width="8.140625" style="0" customWidth="1"/>
    <col min="8" max="10" width="4.421875" style="0" customWidth="1"/>
    <col min="11" max="11" width="5.140625" style="0" customWidth="1"/>
    <col min="12" max="14" width="4.421875" style="0" customWidth="1"/>
    <col min="15" max="16" width="5.140625" style="0" customWidth="1"/>
    <col min="17" max="17" width="4.57421875" style="0" customWidth="1"/>
    <col min="18" max="18" width="4.28125" style="0" customWidth="1"/>
  </cols>
  <sheetData>
    <row r="1" spans="2:13" ht="2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ht="15.75">
      <c r="G3" s="3" t="s">
        <v>1</v>
      </c>
    </row>
    <row r="5" spans="3:7" ht="15.75">
      <c r="C5" s="3" t="s">
        <v>108</v>
      </c>
      <c r="G5" s="29" t="s">
        <v>246</v>
      </c>
    </row>
    <row r="6" spans="1:18" ht="15.75">
      <c r="A6" s="11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30" t="s">
        <v>247</v>
      </c>
      <c r="H6" s="55" t="s">
        <v>109</v>
      </c>
      <c r="I6" s="55"/>
      <c r="J6" s="55"/>
      <c r="K6" s="55"/>
      <c r="L6" s="55" t="s">
        <v>110</v>
      </c>
      <c r="M6" s="55"/>
      <c r="N6" s="55"/>
      <c r="O6" s="55"/>
      <c r="P6" s="31" t="s">
        <v>248</v>
      </c>
      <c r="Q6" s="43" t="s">
        <v>250</v>
      </c>
      <c r="R6" s="43" t="s">
        <v>251</v>
      </c>
    </row>
    <row r="7" spans="2:18" ht="15.75">
      <c r="B7" s="7" t="s">
        <v>13</v>
      </c>
      <c r="C7" s="3" t="s">
        <v>111</v>
      </c>
      <c r="D7" s="3" t="s">
        <v>112</v>
      </c>
      <c r="E7" s="4">
        <v>1973</v>
      </c>
      <c r="F7" s="8" t="s">
        <v>16</v>
      </c>
      <c r="G7" s="8"/>
      <c r="H7" s="4">
        <v>95</v>
      </c>
      <c r="I7" s="4">
        <v>93</v>
      </c>
      <c r="J7" s="4">
        <v>91</v>
      </c>
      <c r="K7" s="7">
        <f aca="true" t="shared" si="0" ref="K7:K13">H7+I7+J7</f>
        <v>279</v>
      </c>
      <c r="L7" s="4">
        <v>94</v>
      </c>
      <c r="M7" s="4">
        <v>92</v>
      </c>
      <c r="N7" s="4">
        <v>95</v>
      </c>
      <c r="O7" s="7">
        <f aca="true" t="shared" si="1" ref="O7:O13">L7+M7+N7</f>
        <v>281</v>
      </c>
      <c r="P7" s="7">
        <f aca="true" t="shared" si="2" ref="P7:P13">O7+K7</f>
        <v>560</v>
      </c>
      <c r="Q7" s="44" t="s">
        <v>13</v>
      </c>
      <c r="R7" s="44">
        <v>12</v>
      </c>
    </row>
    <row r="8" spans="1:18" ht="15.75">
      <c r="A8" s="13" t="s">
        <v>13</v>
      </c>
      <c r="B8" s="7" t="s">
        <v>17</v>
      </c>
      <c r="C8" s="3" t="s">
        <v>113</v>
      </c>
      <c r="D8" s="3" t="s">
        <v>114</v>
      </c>
      <c r="E8" s="4">
        <v>1963</v>
      </c>
      <c r="F8" s="8" t="s">
        <v>20</v>
      </c>
      <c r="G8" s="8" t="s">
        <v>21</v>
      </c>
      <c r="H8" s="4">
        <v>90</v>
      </c>
      <c r="I8" s="4">
        <v>88</v>
      </c>
      <c r="J8" s="4">
        <v>95</v>
      </c>
      <c r="K8" s="7">
        <f t="shared" si="0"/>
        <v>273</v>
      </c>
      <c r="L8" s="4">
        <v>89</v>
      </c>
      <c r="M8" s="4">
        <v>88</v>
      </c>
      <c r="N8" s="4">
        <v>94</v>
      </c>
      <c r="O8" s="7">
        <f t="shared" si="1"/>
        <v>271</v>
      </c>
      <c r="P8" s="7">
        <f t="shared" si="2"/>
        <v>544</v>
      </c>
      <c r="Q8" s="44" t="s">
        <v>17</v>
      </c>
      <c r="R8" s="44">
        <v>10</v>
      </c>
    </row>
    <row r="9" spans="1:18" ht="15.75">
      <c r="A9" s="13" t="s">
        <v>17</v>
      </c>
      <c r="B9" s="7" t="s">
        <v>22</v>
      </c>
      <c r="C9" s="3" t="s">
        <v>115</v>
      </c>
      <c r="D9" s="3" t="s">
        <v>116</v>
      </c>
      <c r="E9" s="4">
        <v>1977</v>
      </c>
      <c r="F9" s="8" t="s">
        <v>20</v>
      </c>
      <c r="G9" s="8" t="s">
        <v>117</v>
      </c>
      <c r="H9" s="4">
        <v>93</v>
      </c>
      <c r="I9" s="4">
        <v>84</v>
      </c>
      <c r="J9" s="4">
        <v>93</v>
      </c>
      <c r="K9" s="7">
        <f t="shared" si="0"/>
        <v>270</v>
      </c>
      <c r="L9" s="4">
        <v>89</v>
      </c>
      <c r="M9" s="4">
        <v>89</v>
      </c>
      <c r="N9" s="4">
        <v>88</v>
      </c>
      <c r="O9" s="7">
        <f t="shared" si="1"/>
        <v>266</v>
      </c>
      <c r="P9" s="7">
        <f t="shared" si="2"/>
        <v>536</v>
      </c>
      <c r="Q9" s="44" t="s">
        <v>17</v>
      </c>
      <c r="R9" s="44">
        <v>8</v>
      </c>
    </row>
    <row r="10" spans="1:18" ht="15.75">
      <c r="A10" s="13" t="s">
        <v>22</v>
      </c>
      <c r="B10" s="4" t="s">
        <v>26</v>
      </c>
      <c r="C10" s="8" t="s">
        <v>118</v>
      </c>
      <c r="D10" s="8" t="s">
        <v>119</v>
      </c>
      <c r="E10" s="4">
        <v>1968</v>
      </c>
      <c r="F10" s="8" t="s">
        <v>20</v>
      </c>
      <c r="G10" s="8" t="s">
        <v>21</v>
      </c>
      <c r="H10" s="4">
        <v>96</v>
      </c>
      <c r="I10" s="4">
        <v>91</v>
      </c>
      <c r="J10" s="4">
        <v>89</v>
      </c>
      <c r="K10" s="7">
        <f t="shared" si="0"/>
        <v>276</v>
      </c>
      <c r="L10" s="4">
        <v>88</v>
      </c>
      <c r="M10" s="4">
        <v>87</v>
      </c>
      <c r="N10" s="4">
        <v>82</v>
      </c>
      <c r="O10" s="7">
        <f t="shared" si="1"/>
        <v>257</v>
      </c>
      <c r="P10" s="7">
        <f t="shared" si="2"/>
        <v>533</v>
      </c>
      <c r="Q10" s="44" t="s">
        <v>17</v>
      </c>
      <c r="R10" s="44">
        <v>7</v>
      </c>
    </row>
    <row r="11" spans="1:18" ht="15.75">
      <c r="A11" s="11">
        <v>4</v>
      </c>
      <c r="B11" s="4" t="s">
        <v>29</v>
      </c>
      <c r="C11" s="8" t="s">
        <v>39</v>
      </c>
      <c r="D11" s="8" t="s">
        <v>120</v>
      </c>
      <c r="E11" s="4">
        <v>1966</v>
      </c>
      <c r="F11" s="8" t="s">
        <v>20</v>
      </c>
      <c r="G11" s="8" t="s">
        <v>82</v>
      </c>
      <c r="H11" s="4">
        <v>84</v>
      </c>
      <c r="I11" s="4">
        <v>91</v>
      </c>
      <c r="J11" s="4">
        <v>81</v>
      </c>
      <c r="K11" s="7">
        <f t="shared" si="0"/>
        <v>256</v>
      </c>
      <c r="L11" s="4">
        <v>85</v>
      </c>
      <c r="M11" s="4">
        <v>86</v>
      </c>
      <c r="N11" s="4">
        <v>89</v>
      </c>
      <c r="O11" s="7">
        <f t="shared" si="1"/>
        <v>260</v>
      </c>
      <c r="P11" s="7">
        <f t="shared" si="2"/>
        <v>516</v>
      </c>
      <c r="Q11" s="44" t="s">
        <v>22</v>
      </c>
      <c r="R11" s="44">
        <v>6</v>
      </c>
    </row>
    <row r="12" spans="1:18" ht="15.75">
      <c r="A12" s="11">
        <v>5</v>
      </c>
      <c r="B12" s="4" t="s">
        <v>32</v>
      </c>
      <c r="C12" s="8" t="s">
        <v>121</v>
      </c>
      <c r="D12" s="8" t="s">
        <v>122</v>
      </c>
      <c r="E12" s="4">
        <v>1973</v>
      </c>
      <c r="F12" s="8" t="s">
        <v>20</v>
      </c>
      <c r="G12" s="8" t="s">
        <v>21</v>
      </c>
      <c r="H12" s="4">
        <v>82</v>
      </c>
      <c r="I12" s="4">
        <v>88</v>
      </c>
      <c r="J12" s="4">
        <v>82</v>
      </c>
      <c r="K12" s="7">
        <f t="shared" si="0"/>
        <v>252</v>
      </c>
      <c r="L12" s="4">
        <v>82</v>
      </c>
      <c r="M12" s="4">
        <v>81</v>
      </c>
      <c r="N12" s="4">
        <v>83</v>
      </c>
      <c r="O12" s="7">
        <f t="shared" si="1"/>
        <v>246</v>
      </c>
      <c r="P12" s="7">
        <f t="shared" si="2"/>
        <v>498</v>
      </c>
      <c r="Q12" s="2"/>
      <c r="R12" s="44">
        <v>5</v>
      </c>
    </row>
    <row r="13" spans="1:18" ht="15.75">
      <c r="A13" s="11">
        <v>6</v>
      </c>
      <c r="B13" s="4" t="s">
        <v>35</v>
      </c>
      <c r="C13" s="8" t="s">
        <v>123</v>
      </c>
      <c r="D13" s="8" t="s">
        <v>124</v>
      </c>
      <c r="E13" s="4">
        <v>1974</v>
      </c>
      <c r="F13" s="8" t="s">
        <v>20</v>
      </c>
      <c r="G13" s="8" t="s">
        <v>21</v>
      </c>
      <c r="H13" s="4">
        <v>74</v>
      </c>
      <c r="I13" s="4">
        <v>90</v>
      </c>
      <c r="J13" s="4">
        <v>90</v>
      </c>
      <c r="K13" s="7">
        <f t="shared" si="0"/>
        <v>254</v>
      </c>
      <c r="L13" s="4">
        <v>61</v>
      </c>
      <c r="M13" s="4">
        <v>84</v>
      </c>
      <c r="N13" s="4">
        <v>68</v>
      </c>
      <c r="O13" s="7">
        <f t="shared" si="1"/>
        <v>213</v>
      </c>
      <c r="P13" s="7">
        <f t="shared" si="2"/>
        <v>467</v>
      </c>
      <c r="Q13" s="2"/>
      <c r="R13" s="44">
        <v>4</v>
      </c>
    </row>
  </sheetData>
  <sheetProtection selectLockedCells="1" selectUnlockedCells="1"/>
  <mergeCells count="3">
    <mergeCell ref="B1:M1"/>
    <mergeCell ref="H6:K6"/>
    <mergeCell ref="L6:O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421875" style="2" customWidth="1"/>
    <col min="2" max="2" width="5.140625" style="0" customWidth="1"/>
    <col min="3" max="3" width="7.8515625" style="0" customWidth="1"/>
    <col min="4" max="4" width="18.8515625" style="0" customWidth="1"/>
    <col min="5" max="5" width="6.7109375" style="0" customWidth="1"/>
    <col min="6" max="6" width="12.140625" style="0" customWidth="1"/>
    <col min="7" max="7" width="10.00390625" style="0" customWidth="1"/>
    <col min="8" max="13" width="4.421875" style="0" customWidth="1"/>
    <col min="14" max="14" width="5.57421875" style="0" customWidth="1"/>
    <col min="15" max="16" width="3.8515625" style="1" customWidth="1"/>
  </cols>
  <sheetData>
    <row r="1" spans="2:13" ht="2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3" ht="15.75">
      <c r="F3" s="3" t="s">
        <v>71</v>
      </c>
    </row>
    <row r="5" spans="3:7" ht="15.75">
      <c r="C5" s="3" t="s">
        <v>134</v>
      </c>
      <c r="G5" s="29" t="s">
        <v>246</v>
      </c>
    </row>
    <row r="6" spans="1:16" ht="15.75">
      <c r="A6" s="2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30" t="s">
        <v>247</v>
      </c>
      <c r="H6" s="55" t="s">
        <v>135</v>
      </c>
      <c r="I6" s="55"/>
      <c r="J6" s="55"/>
      <c r="K6" s="55"/>
      <c r="L6" s="55"/>
      <c r="M6" s="55"/>
      <c r="N6" s="31" t="s">
        <v>248</v>
      </c>
      <c r="O6" s="43" t="s">
        <v>250</v>
      </c>
      <c r="P6" s="43" t="s">
        <v>251</v>
      </c>
    </row>
    <row r="7" spans="1:16" ht="15.75">
      <c r="A7" s="2">
        <v>1</v>
      </c>
      <c r="B7" s="7">
        <v>1</v>
      </c>
      <c r="C7" s="15" t="s">
        <v>92</v>
      </c>
      <c r="D7" s="16" t="s">
        <v>93</v>
      </c>
      <c r="E7" s="17">
        <v>1991</v>
      </c>
      <c r="F7" s="15" t="s">
        <v>20</v>
      </c>
      <c r="G7" s="15" t="s">
        <v>21</v>
      </c>
      <c r="H7" s="17">
        <v>93</v>
      </c>
      <c r="I7" s="17">
        <v>82</v>
      </c>
      <c r="J7" s="17">
        <v>90</v>
      </c>
      <c r="K7" s="17">
        <v>86</v>
      </c>
      <c r="L7" s="17">
        <v>80</v>
      </c>
      <c r="M7" s="17">
        <v>87</v>
      </c>
      <c r="N7" s="18">
        <f>SUM(H7:M7)</f>
        <v>518</v>
      </c>
      <c r="O7" s="44" t="s">
        <v>17</v>
      </c>
      <c r="P7" s="44">
        <v>12</v>
      </c>
    </row>
    <row r="8" spans="1:16" ht="15.75">
      <c r="A8" s="2">
        <v>2</v>
      </c>
      <c r="B8" s="7">
        <v>2</v>
      </c>
      <c r="C8" s="15" t="s">
        <v>136</v>
      </c>
      <c r="D8" s="16" t="s">
        <v>137</v>
      </c>
      <c r="E8" s="17">
        <v>1960</v>
      </c>
      <c r="F8" s="15" t="s">
        <v>101</v>
      </c>
      <c r="G8" s="15" t="s">
        <v>102</v>
      </c>
      <c r="H8" s="17">
        <v>88</v>
      </c>
      <c r="I8" s="17">
        <v>84</v>
      </c>
      <c r="J8" s="17">
        <v>88</v>
      </c>
      <c r="K8" s="17">
        <v>86</v>
      </c>
      <c r="L8" s="17">
        <v>81</v>
      </c>
      <c r="M8" s="17">
        <v>84</v>
      </c>
      <c r="N8" s="18">
        <f>SUM(H8:M8)</f>
        <v>511</v>
      </c>
      <c r="O8" s="44" t="s">
        <v>22</v>
      </c>
      <c r="P8" s="44">
        <v>10</v>
      </c>
    </row>
    <row r="9" spans="1:16" ht="15.75">
      <c r="A9" s="2">
        <v>3</v>
      </c>
      <c r="B9" s="7">
        <v>3</v>
      </c>
      <c r="C9" s="15" t="s">
        <v>77</v>
      </c>
      <c r="D9" s="16" t="s">
        <v>78</v>
      </c>
      <c r="E9" s="17">
        <v>1983</v>
      </c>
      <c r="F9" s="15" t="s">
        <v>20</v>
      </c>
      <c r="G9" s="15" t="s">
        <v>21</v>
      </c>
      <c r="H9" s="17">
        <v>90</v>
      </c>
      <c r="I9" s="17">
        <v>89</v>
      </c>
      <c r="J9" s="17">
        <v>85</v>
      </c>
      <c r="K9" s="17">
        <v>84</v>
      </c>
      <c r="L9" s="17">
        <v>92</v>
      </c>
      <c r="M9" s="17">
        <v>71</v>
      </c>
      <c r="N9" s="18">
        <f>SUM(H9:M9)</f>
        <v>511</v>
      </c>
      <c r="O9" s="44" t="s">
        <v>22</v>
      </c>
      <c r="P9" s="44">
        <v>8</v>
      </c>
    </row>
    <row r="10" spans="1:16" ht="15.75">
      <c r="A10" s="2">
        <v>4</v>
      </c>
      <c r="B10" s="4">
        <v>4</v>
      </c>
      <c r="C10" s="15" t="s">
        <v>30</v>
      </c>
      <c r="D10" s="16" t="s">
        <v>31</v>
      </c>
      <c r="E10" s="17">
        <v>1949</v>
      </c>
      <c r="F10" s="15" t="s">
        <v>20</v>
      </c>
      <c r="G10" s="15" t="s">
        <v>21</v>
      </c>
      <c r="H10" s="17">
        <v>88</v>
      </c>
      <c r="I10" s="17">
        <v>82</v>
      </c>
      <c r="J10" s="17">
        <v>83</v>
      </c>
      <c r="K10" s="17">
        <v>87</v>
      </c>
      <c r="L10" s="17">
        <v>84</v>
      </c>
      <c r="M10" s="17">
        <v>85</v>
      </c>
      <c r="N10" s="18">
        <f>SUM(H10:M10)</f>
        <v>509</v>
      </c>
      <c r="O10" s="44" t="s">
        <v>22</v>
      </c>
      <c r="P10" s="44">
        <v>7</v>
      </c>
    </row>
    <row r="11" spans="1:16" ht="15.75">
      <c r="A11" s="2">
        <v>5</v>
      </c>
      <c r="B11" s="4">
        <v>5</v>
      </c>
      <c r="C11" s="15" t="s">
        <v>138</v>
      </c>
      <c r="D11" s="16" t="s">
        <v>139</v>
      </c>
      <c r="E11" s="17">
        <v>1977</v>
      </c>
      <c r="F11" s="15" t="s">
        <v>101</v>
      </c>
      <c r="G11" s="15" t="s">
        <v>102</v>
      </c>
      <c r="H11" s="17">
        <v>87</v>
      </c>
      <c r="I11" s="17">
        <v>88</v>
      </c>
      <c r="J11" s="17">
        <v>82</v>
      </c>
      <c r="K11" s="17">
        <v>79</v>
      </c>
      <c r="L11" s="17">
        <v>80</v>
      </c>
      <c r="M11" s="17">
        <v>88</v>
      </c>
      <c r="N11" s="18">
        <f>SUM(H11:M11)</f>
        <v>504</v>
      </c>
      <c r="O11" s="44" t="s">
        <v>22</v>
      </c>
      <c r="P11" s="44">
        <v>6</v>
      </c>
    </row>
    <row r="12" spans="1:16" ht="15.75">
      <c r="A12" s="2">
        <v>6</v>
      </c>
      <c r="B12" s="4">
        <v>6</v>
      </c>
      <c r="C12" s="15" t="s">
        <v>79</v>
      </c>
      <c r="D12" s="16" t="s">
        <v>80</v>
      </c>
      <c r="E12" s="17">
        <v>1988</v>
      </c>
      <c r="F12" s="15" t="s">
        <v>20</v>
      </c>
      <c r="G12" s="15" t="s">
        <v>82</v>
      </c>
      <c r="H12" s="17">
        <v>80</v>
      </c>
      <c r="I12" s="17">
        <v>88</v>
      </c>
      <c r="J12" s="17">
        <v>84</v>
      </c>
      <c r="K12" s="17">
        <v>83</v>
      </c>
      <c r="L12" s="17">
        <v>81</v>
      </c>
      <c r="M12" s="17">
        <v>81</v>
      </c>
      <c r="N12" s="18">
        <f aca="true" t="shared" si="0" ref="N12:N23">SUM(H12:M12)</f>
        <v>497</v>
      </c>
      <c r="O12" s="44" t="s">
        <v>22</v>
      </c>
      <c r="P12" s="44">
        <v>5</v>
      </c>
    </row>
    <row r="13" spans="1:16" ht="15.75">
      <c r="A13" s="2">
        <v>7</v>
      </c>
      <c r="B13" s="4">
        <v>7</v>
      </c>
      <c r="C13" s="15" t="s">
        <v>140</v>
      </c>
      <c r="D13" s="16" t="s">
        <v>141</v>
      </c>
      <c r="E13" s="17">
        <v>1964</v>
      </c>
      <c r="F13" s="15" t="s">
        <v>20</v>
      </c>
      <c r="G13" s="15" t="s">
        <v>21</v>
      </c>
      <c r="H13" s="17">
        <v>81</v>
      </c>
      <c r="I13" s="17">
        <v>85</v>
      </c>
      <c r="J13" s="17">
        <v>84</v>
      </c>
      <c r="K13" s="17">
        <v>82</v>
      </c>
      <c r="L13" s="17">
        <v>88</v>
      </c>
      <c r="M13" s="17">
        <v>77</v>
      </c>
      <c r="N13" s="18">
        <f t="shared" si="0"/>
        <v>497</v>
      </c>
      <c r="O13" s="44" t="s">
        <v>22</v>
      </c>
      <c r="P13" s="44" t="s">
        <v>142</v>
      </c>
    </row>
    <row r="14" spans="1:16" ht="15.75">
      <c r="A14" s="2">
        <v>8</v>
      </c>
      <c r="B14" s="4">
        <v>8</v>
      </c>
      <c r="C14" s="15" t="s">
        <v>83</v>
      </c>
      <c r="D14" s="16" t="s">
        <v>84</v>
      </c>
      <c r="E14" s="17">
        <v>1971</v>
      </c>
      <c r="F14" s="15" t="s">
        <v>20</v>
      </c>
      <c r="G14" s="15" t="s">
        <v>21</v>
      </c>
      <c r="H14" s="17">
        <v>76</v>
      </c>
      <c r="I14" s="17">
        <v>89</v>
      </c>
      <c r="J14" s="17">
        <v>82</v>
      </c>
      <c r="K14" s="17">
        <v>85</v>
      </c>
      <c r="L14" s="17">
        <v>78</v>
      </c>
      <c r="M14" s="17">
        <v>81</v>
      </c>
      <c r="N14" s="18">
        <f t="shared" si="0"/>
        <v>491</v>
      </c>
      <c r="O14" s="44" t="s">
        <v>22</v>
      </c>
      <c r="P14" s="44">
        <v>4</v>
      </c>
    </row>
    <row r="15" spans="1:16" ht="15.75">
      <c r="A15" s="2">
        <v>9</v>
      </c>
      <c r="B15" s="4">
        <v>9</v>
      </c>
      <c r="C15" s="15" t="s">
        <v>94</v>
      </c>
      <c r="D15" s="16" t="s">
        <v>95</v>
      </c>
      <c r="E15" s="17">
        <v>1974</v>
      </c>
      <c r="F15" s="15" t="s">
        <v>20</v>
      </c>
      <c r="G15" s="15" t="s">
        <v>21</v>
      </c>
      <c r="H15" s="17">
        <v>88</v>
      </c>
      <c r="I15" s="17">
        <v>80</v>
      </c>
      <c r="J15" s="17">
        <v>76</v>
      </c>
      <c r="K15" s="17">
        <v>77</v>
      </c>
      <c r="L15" s="17">
        <v>85</v>
      </c>
      <c r="M15" s="17">
        <v>82</v>
      </c>
      <c r="N15" s="18">
        <f t="shared" si="0"/>
        <v>488</v>
      </c>
      <c r="O15" s="44" t="s">
        <v>22</v>
      </c>
      <c r="P15" s="44">
        <v>3</v>
      </c>
    </row>
    <row r="16" spans="2:16" ht="15.75">
      <c r="B16" s="4">
        <v>10</v>
      </c>
      <c r="C16" s="15" t="s">
        <v>143</v>
      </c>
      <c r="D16" s="16" t="s">
        <v>144</v>
      </c>
      <c r="E16" s="17">
        <v>1976</v>
      </c>
      <c r="F16" s="15" t="s">
        <v>25</v>
      </c>
      <c r="G16" s="15"/>
      <c r="H16" s="17">
        <v>89</v>
      </c>
      <c r="I16" s="17">
        <v>74</v>
      </c>
      <c r="J16" s="17">
        <v>84</v>
      </c>
      <c r="K16" s="17">
        <v>77</v>
      </c>
      <c r="L16" s="17">
        <v>77</v>
      </c>
      <c r="M16" s="17">
        <v>82</v>
      </c>
      <c r="N16" s="18">
        <f t="shared" si="0"/>
        <v>483</v>
      </c>
      <c r="O16" s="44" t="s">
        <v>22</v>
      </c>
      <c r="P16" s="44">
        <v>2</v>
      </c>
    </row>
    <row r="17" spans="1:16" ht="15.75">
      <c r="A17" s="2">
        <v>10</v>
      </c>
      <c r="B17" s="4">
        <v>11</v>
      </c>
      <c r="C17" s="19" t="s">
        <v>145</v>
      </c>
      <c r="D17" s="18" t="s">
        <v>146</v>
      </c>
      <c r="E17" s="20">
        <v>1948</v>
      </c>
      <c r="F17" s="19" t="s">
        <v>20</v>
      </c>
      <c r="G17" s="19" t="s">
        <v>21</v>
      </c>
      <c r="H17" s="20">
        <v>72</v>
      </c>
      <c r="I17" s="20">
        <v>79</v>
      </c>
      <c r="J17" s="20">
        <v>83</v>
      </c>
      <c r="K17" s="20">
        <v>87</v>
      </c>
      <c r="L17" s="20">
        <v>74</v>
      </c>
      <c r="M17" s="20">
        <v>81</v>
      </c>
      <c r="N17" s="18">
        <f t="shared" si="0"/>
        <v>476</v>
      </c>
      <c r="O17" s="44"/>
      <c r="P17" s="44">
        <v>1</v>
      </c>
    </row>
    <row r="18" spans="1:16" ht="15.75">
      <c r="A18" s="2">
        <v>11</v>
      </c>
      <c r="B18" s="4">
        <v>12</v>
      </c>
      <c r="C18" s="15" t="s">
        <v>85</v>
      </c>
      <c r="D18" s="16" t="s">
        <v>86</v>
      </c>
      <c r="E18" s="17">
        <v>1956</v>
      </c>
      <c r="F18" s="15" t="s">
        <v>20</v>
      </c>
      <c r="G18" s="15" t="s">
        <v>21</v>
      </c>
      <c r="H18" s="17">
        <v>83</v>
      </c>
      <c r="I18" s="17">
        <v>71</v>
      </c>
      <c r="J18" s="17">
        <v>74</v>
      </c>
      <c r="K18" s="17">
        <v>80</v>
      </c>
      <c r="L18" s="17">
        <v>78</v>
      </c>
      <c r="M18" s="17">
        <v>87</v>
      </c>
      <c r="N18" s="18">
        <f t="shared" si="0"/>
        <v>473</v>
      </c>
      <c r="O18" s="44"/>
      <c r="P18" s="44"/>
    </row>
    <row r="19" spans="1:14" ht="15.75">
      <c r="A19" s="2">
        <v>12</v>
      </c>
      <c r="B19" s="4">
        <v>13</v>
      </c>
      <c r="C19" s="15" t="s">
        <v>99</v>
      </c>
      <c r="D19" s="16" t="s">
        <v>100</v>
      </c>
      <c r="E19" s="17">
        <v>1943</v>
      </c>
      <c r="F19" s="15" t="s">
        <v>101</v>
      </c>
      <c r="G19" s="15" t="s">
        <v>102</v>
      </c>
      <c r="H19" s="17">
        <v>77</v>
      </c>
      <c r="I19" s="17">
        <v>74</v>
      </c>
      <c r="J19" s="17">
        <v>80</v>
      </c>
      <c r="K19" s="17">
        <v>83</v>
      </c>
      <c r="L19" s="17">
        <v>82</v>
      </c>
      <c r="M19" s="17">
        <v>75</v>
      </c>
      <c r="N19" s="18">
        <f t="shared" si="0"/>
        <v>471</v>
      </c>
    </row>
    <row r="20" spans="1:14" ht="15.75">
      <c r="A20" s="2">
        <v>13</v>
      </c>
      <c r="B20" s="4">
        <v>14</v>
      </c>
      <c r="C20" s="19" t="s">
        <v>147</v>
      </c>
      <c r="D20" s="18" t="s">
        <v>105</v>
      </c>
      <c r="E20" s="20">
        <v>1957</v>
      </c>
      <c r="F20" s="19" t="s">
        <v>20</v>
      </c>
      <c r="G20" s="19" t="s">
        <v>21</v>
      </c>
      <c r="H20" s="20">
        <v>69</v>
      </c>
      <c r="I20" s="20">
        <v>73</v>
      </c>
      <c r="J20" s="20">
        <v>82</v>
      </c>
      <c r="K20" s="20">
        <v>76</v>
      </c>
      <c r="L20" s="20">
        <v>89</v>
      </c>
      <c r="M20" s="20">
        <v>78</v>
      </c>
      <c r="N20" s="18">
        <f t="shared" si="0"/>
        <v>467</v>
      </c>
    </row>
    <row r="21" spans="1:15" ht="15.75">
      <c r="A21" s="2">
        <v>14</v>
      </c>
      <c r="B21" s="4">
        <v>15</v>
      </c>
      <c r="C21" s="15" t="s">
        <v>99</v>
      </c>
      <c r="D21" s="16" t="s">
        <v>148</v>
      </c>
      <c r="E21" s="17">
        <v>1972</v>
      </c>
      <c r="F21" s="15" t="s">
        <v>20</v>
      </c>
      <c r="G21" s="15" t="s">
        <v>21</v>
      </c>
      <c r="H21" s="17">
        <v>80</v>
      </c>
      <c r="I21" s="17">
        <v>76</v>
      </c>
      <c r="J21" s="17">
        <v>88</v>
      </c>
      <c r="K21" s="17">
        <v>88</v>
      </c>
      <c r="L21" s="17">
        <v>88</v>
      </c>
      <c r="M21" s="17">
        <v>46</v>
      </c>
      <c r="N21" s="18">
        <f t="shared" si="0"/>
        <v>466</v>
      </c>
      <c r="O21" s="2"/>
    </row>
    <row r="22" spans="1:15" ht="15.75">
      <c r="A22" s="1">
        <v>15</v>
      </c>
      <c r="B22" s="4">
        <v>16</v>
      </c>
      <c r="C22" s="15" t="s">
        <v>123</v>
      </c>
      <c r="D22" s="16" t="s">
        <v>124</v>
      </c>
      <c r="E22" s="17">
        <v>1974</v>
      </c>
      <c r="F22" s="15" t="s">
        <v>20</v>
      </c>
      <c r="G22" s="15" t="s">
        <v>21</v>
      </c>
      <c r="H22" s="17">
        <v>79</v>
      </c>
      <c r="I22" s="17">
        <v>61</v>
      </c>
      <c r="J22" s="17">
        <v>84</v>
      </c>
      <c r="K22" s="17">
        <v>74</v>
      </c>
      <c r="L22" s="17">
        <v>70</v>
      </c>
      <c r="M22" s="17">
        <v>73</v>
      </c>
      <c r="N22" s="18">
        <f t="shared" si="0"/>
        <v>441</v>
      </c>
      <c r="O22" s="2"/>
    </row>
    <row r="23" spans="1:15" ht="15.75">
      <c r="A23" s="2">
        <v>16</v>
      </c>
      <c r="B23" s="4">
        <v>17</v>
      </c>
      <c r="C23" s="15" t="s">
        <v>43</v>
      </c>
      <c r="D23" s="16" t="s">
        <v>44</v>
      </c>
      <c r="E23" s="17">
        <v>1942</v>
      </c>
      <c r="F23" s="15" t="s">
        <v>20</v>
      </c>
      <c r="G23" s="15" t="s">
        <v>21</v>
      </c>
      <c r="H23" s="17">
        <v>74</v>
      </c>
      <c r="I23" s="17">
        <v>63</v>
      </c>
      <c r="J23" s="17">
        <v>73</v>
      </c>
      <c r="K23" s="17">
        <v>64</v>
      </c>
      <c r="L23" s="17">
        <v>70</v>
      </c>
      <c r="M23" s="17">
        <v>51</v>
      </c>
      <c r="N23" s="18">
        <f t="shared" si="0"/>
        <v>395</v>
      </c>
      <c r="O23" s="2"/>
    </row>
    <row r="24" spans="3:14" ht="15.75">
      <c r="C24" s="19"/>
      <c r="D24" s="19"/>
      <c r="E24" s="20"/>
      <c r="F24" s="19"/>
      <c r="G24" s="19"/>
      <c r="H24" s="19"/>
      <c r="I24" s="19"/>
      <c r="J24" s="19"/>
      <c r="K24" s="19"/>
      <c r="L24" s="19"/>
      <c r="M24" s="19"/>
      <c r="N24" s="18"/>
    </row>
    <row r="25" spans="2:14" ht="15.75">
      <c r="B25" t="s">
        <v>45</v>
      </c>
      <c r="C25" s="19" t="s">
        <v>106</v>
      </c>
      <c r="D25" s="18" t="s">
        <v>107</v>
      </c>
      <c r="E25" s="20">
        <v>1985</v>
      </c>
      <c r="F25" s="19" t="s">
        <v>20</v>
      </c>
      <c r="G25" s="19" t="s">
        <v>21</v>
      </c>
      <c r="H25" s="18">
        <v>86</v>
      </c>
      <c r="I25" s="18">
        <v>88</v>
      </c>
      <c r="J25" s="18">
        <v>89</v>
      </c>
      <c r="K25" s="18">
        <v>84</v>
      </c>
      <c r="L25" s="18">
        <v>85</v>
      </c>
      <c r="M25" s="18">
        <v>81</v>
      </c>
      <c r="N25" s="18">
        <f>SUM(H25:M25)</f>
        <v>513</v>
      </c>
    </row>
  </sheetData>
  <sheetProtection selectLockedCells="1" selectUnlockedCells="1"/>
  <mergeCells count="2">
    <mergeCell ref="B1:M1"/>
    <mergeCell ref="H6:M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A7">
      <selection activeCell="AF21" sqref="AF21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13.140625" style="0" customWidth="1"/>
    <col min="4" max="4" width="16.57421875" style="0" customWidth="1"/>
    <col min="5" max="5" width="6.00390625" style="0" customWidth="1"/>
    <col min="6" max="6" width="11.140625" style="0" customWidth="1"/>
    <col min="7" max="7" width="10.00390625" style="0" customWidth="1"/>
    <col min="8" max="13" width="4.421875" style="0" customWidth="1"/>
    <col min="14" max="14" width="5.57421875" style="0" customWidth="1"/>
    <col min="15" max="15" width="3.8515625" style="0" customWidth="1"/>
    <col min="16" max="16" width="6.8515625" style="21" customWidth="1"/>
    <col min="17" max="17" width="6.8515625" style="0" customWidth="1"/>
    <col min="18" max="18" width="4.140625" style="1" customWidth="1"/>
    <col min="19" max="19" width="4.421875" style="1" customWidth="1"/>
    <col min="20" max="20" width="4.421875" style="0" customWidth="1"/>
    <col min="22" max="22" width="16.8515625" style="0" customWidth="1"/>
    <col min="23" max="23" width="6.28125" style="0" customWidth="1"/>
    <col min="24" max="33" width="4.8515625" style="0" customWidth="1"/>
    <col min="34" max="35" width="7.57421875" style="0" customWidth="1"/>
    <col min="36" max="36" width="5.00390625" style="0" customWidth="1"/>
  </cols>
  <sheetData>
    <row r="1" spans="2:13" ht="2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15.75">
      <c r="H2" s="3" t="s">
        <v>48</v>
      </c>
    </row>
    <row r="3" spans="3:23" ht="15.75">
      <c r="C3" s="3" t="s">
        <v>149</v>
      </c>
      <c r="G3" s="29" t="s">
        <v>246</v>
      </c>
      <c r="V3" s="3" t="s">
        <v>254</v>
      </c>
      <c r="W3" s="3" t="s">
        <v>149</v>
      </c>
    </row>
    <row r="4" spans="1:36" ht="15.75">
      <c r="A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30" t="s">
        <v>247</v>
      </c>
      <c r="H4" s="55" t="s">
        <v>135</v>
      </c>
      <c r="I4" s="55"/>
      <c r="J4" s="55"/>
      <c r="K4" s="55"/>
      <c r="L4" s="55"/>
      <c r="M4" s="55"/>
      <c r="N4" s="31" t="s">
        <v>248</v>
      </c>
      <c r="O4" s="42" t="s">
        <v>253</v>
      </c>
      <c r="P4" s="5" t="s">
        <v>249</v>
      </c>
      <c r="Q4" s="5" t="s">
        <v>50</v>
      </c>
      <c r="R4" s="5" t="s">
        <v>250</v>
      </c>
      <c r="S4" s="5" t="s">
        <v>251</v>
      </c>
      <c r="W4" s="31" t="s">
        <v>248</v>
      </c>
      <c r="AH4" s="5" t="s">
        <v>249</v>
      </c>
      <c r="AI4" s="5" t="s">
        <v>50</v>
      </c>
      <c r="AJ4" s="5" t="s">
        <v>251</v>
      </c>
    </row>
    <row r="5" spans="1:36" ht="15.75">
      <c r="A5" s="2" t="s">
        <v>13</v>
      </c>
      <c r="B5" s="7" t="s">
        <v>13</v>
      </c>
      <c r="C5" s="3" t="s">
        <v>18</v>
      </c>
      <c r="D5" s="3" t="s">
        <v>19</v>
      </c>
      <c r="E5" s="4">
        <v>1956</v>
      </c>
      <c r="F5" s="8" t="s">
        <v>20</v>
      </c>
      <c r="G5" s="8" t="s">
        <v>21</v>
      </c>
      <c r="H5" s="4">
        <v>96</v>
      </c>
      <c r="I5" s="4">
        <v>99</v>
      </c>
      <c r="J5" s="4">
        <v>98</v>
      </c>
      <c r="K5" s="4">
        <v>98</v>
      </c>
      <c r="L5" s="4">
        <v>98</v>
      </c>
      <c r="M5" s="4">
        <v>96</v>
      </c>
      <c r="N5" s="7">
        <f>SUM(H5:M5)</f>
        <v>585</v>
      </c>
      <c r="O5" s="9"/>
      <c r="P5" s="4">
        <v>98.8</v>
      </c>
      <c r="Q5" s="24">
        <f>N5+P5</f>
        <v>683.8</v>
      </c>
      <c r="R5" s="1" t="s">
        <v>13</v>
      </c>
      <c r="S5" s="1">
        <v>12</v>
      </c>
      <c r="T5" s="7" t="s">
        <v>13</v>
      </c>
      <c r="U5" s="3" t="s">
        <v>18</v>
      </c>
      <c r="V5" s="3" t="s">
        <v>19</v>
      </c>
      <c r="W5" s="7">
        <v>585</v>
      </c>
      <c r="X5" s="49">
        <v>9.1</v>
      </c>
      <c r="Y5" s="49">
        <v>9.7</v>
      </c>
      <c r="Z5" s="49">
        <v>9.7</v>
      </c>
      <c r="AA5" s="49">
        <v>10.1</v>
      </c>
      <c r="AB5" s="49">
        <v>9.4</v>
      </c>
      <c r="AC5" s="49">
        <v>10.4</v>
      </c>
      <c r="AD5" s="49">
        <v>10.4</v>
      </c>
      <c r="AE5" s="49">
        <v>10</v>
      </c>
      <c r="AF5" s="49">
        <v>9.7</v>
      </c>
      <c r="AG5" s="49">
        <v>10.3</v>
      </c>
      <c r="AH5" s="50">
        <f aca="true" t="shared" si="0" ref="AH5:AH12">SUM(X5:AG5)</f>
        <v>98.8</v>
      </c>
      <c r="AI5" s="32">
        <f aca="true" t="shared" si="1" ref="AI5:AI12">SUM(W5,AH5)</f>
        <v>683.8</v>
      </c>
      <c r="AJ5" s="53">
        <v>12</v>
      </c>
    </row>
    <row r="6" spans="1:36" ht="15.75">
      <c r="A6" s="6"/>
      <c r="B6" s="7" t="s">
        <v>17</v>
      </c>
      <c r="C6" s="3" t="s">
        <v>39</v>
      </c>
      <c r="D6" s="3" t="s">
        <v>40</v>
      </c>
      <c r="E6" s="4">
        <v>1951</v>
      </c>
      <c r="F6" s="8" t="s">
        <v>41</v>
      </c>
      <c r="G6" s="8"/>
      <c r="H6" s="4">
        <v>96</v>
      </c>
      <c r="I6" s="4">
        <v>99</v>
      </c>
      <c r="J6" s="4">
        <v>98</v>
      </c>
      <c r="K6" s="4">
        <v>96</v>
      </c>
      <c r="L6" s="4">
        <v>97</v>
      </c>
      <c r="M6" s="4">
        <v>98</v>
      </c>
      <c r="N6" s="7">
        <f>SUM(H6:M6)</f>
        <v>584</v>
      </c>
      <c r="O6" s="9"/>
      <c r="P6" s="4">
        <v>97.3</v>
      </c>
      <c r="Q6" s="7">
        <f>N6+P6</f>
        <v>681.3</v>
      </c>
      <c r="R6" s="1" t="s">
        <v>13</v>
      </c>
      <c r="S6" s="1">
        <v>7</v>
      </c>
      <c r="T6" s="7" t="s">
        <v>17</v>
      </c>
      <c r="U6" s="3" t="s">
        <v>23</v>
      </c>
      <c r="V6" s="3" t="s">
        <v>24</v>
      </c>
      <c r="W6" s="7">
        <v>583</v>
      </c>
      <c r="X6" s="49">
        <v>9.1</v>
      </c>
      <c r="Y6" s="49">
        <v>9.8</v>
      </c>
      <c r="Z6" s="49">
        <v>9.5</v>
      </c>
      <c r="AA6" s="49">
        <v>10.4</v>
      </c>
      <c r="AB6" s="49">
        <v>10.7</v>
      </c>
      <c r="AC6" s="49">
        <v>9.4</v>
      </c>
      <c r="AD6" s="49">
        <v>10</v>
      </c>
      <c r="AE6" s="49">
        <v>9.4</v>
      </c>
      <c r="AF6" s="49">
        <v>10.3</v>
      </c>
      <c r="AG6" s="49">
        <v>10.2</v>
      </c>
      <c r="AH6" s="50">
        <f t="shared" si="0"/>
        <v>98.80000000000001</v>
      </c>
      <c r="AI6" s="32">
        <f t="shared" si="1"/>
        <v>681.8</v>
      </c>
      <c r="AJ6" s="53">
        <v>10</v>
      </c>
    </row>
    <row r="7" spans="1:36" ht="15.75">
      <c r="A7" s="6"/>
      <c r="B7" s="7" t="s">
        <v>22</v>
      </c>
      <c r="C7" s="3" t="s">
        <v>23</v>
      </c>
      <c r="D7" s="3" t="s">
        <v>24</v>
      </c>
      <c r="E7" s="4">
        <v>1987</v>
      </c>
      <c r="F7" s="8" t="s">
        <v>25</v>
      </c>
      <c r="G7" s="8"/>
      <c r="H7" s="4">
        <v>97</v>
      </c>
      <c r="I7" s="4">
        <v>96</v>
      </c>
      <c r="J7" s="4">
        <v>97</v>
      </c>
      <c r="K7" s="4">
        <v>97</v>
      </c>
      <c r="L7" s="4">
        <v>98</v>
      </c>
      <c r="M7" s="4">
        <v>98</v>
      </c>
      <c r="N7" s="7">
        <f>SUM(H7:M7)</f>
        <v>583</v>
      </c>
      <c r="O7" s="9"/>
      <c r="P7" s="4">
        <v>98.8</v>
      </c>
      <c r="Q7" s="7">
        <f>N7+P7</f>
        <v>681.8</v>
      </c>
      <c r="R7" s="1" t="s">
        <v>13</v>
      </c>
      <c r="S7" s="1">
        <v>10</v>
      </c>
      <c r="T7" s="7" t="s">
        <v>22</v>
      </c>
      <c r="U7" s="52" t="s">
        <v>27</v>
      </c>
      <c r="V7" s="52" t="s">
        <v>28</v>
      </c>
      <c r="W7" s="7">
        <v>581</v>
      </c>
      <c r="X7" s="49">
        <v>10.1</v>
      </c>
      <c r="Y7" s="49">
        <v>10</v>
      </c>
      <c r="Z7" s="49">
        <v>9.8</v>
      </c>
      <c r="AA7" s="49">
        <v>10.4</v>
      </c>
      <c r="AB7" s="49">
        <v>9.9</v>
      </c>
      <c r="AC7" s="49">
        <v>10.1</v>
      </c>
      <c r="AD7" s="49">
        <v>10.2</v>
      </c>
      <c r="AE7" s="49">
        <v>10</v>
      </c>
      <c r="AF7" s="49">
        <v>9.6</v>
      </c>
      <c r="AG7" s="49">
        <v>10.4</v>
      </c>
      <c r="AH7" s="50">
        <f t="shared" si="0"/>
        <v>100.5</v>
      </c>
      <c r="AI7" s="32">
        <f t="shared" si="1"/>
        <v>681.5</v>
      </c>
      <c r="AJ7" s="53">
        <v>8</v>
      </c>
    </row>
    <row r="8" spans="1:36" ht="15.75">
      <c r="A8" s="6" t="s">
        <v>17</v>
      </c>
      <c r="B8" s="4" t="s">
        <v>26</v>
      </c>
      <c r="C8" s="8" t="s">
        <v>150</v>
      </c>
      <c r="D8" s="8" t="s">
        <v>151</v>
      </c>
      <c r="E8" s="4">
        <v>1976</v>
      </c>
      <c r="F8" s="8" t="s">
        <v>20</v>
      </c>
      <c r="G8" s="8" t="s">
        <v>21</v>
      </c>
      <c r="H8" s="4">
        <v>95</v>
      </c>
      <c r="I8" s="4">
        <v>98</v>
      </c>
      <c r="J8" s="4">
        <v>100</v>
      </c>
      <c r="K8" s="4">
        <v>96</v>
      </c>
      <c r="L8" s="4">
        <v>99</v>
      </c>
      <c r="M8" s="4">
        <v>95</v>
      </c>
      <c r="N8" s="7">
        <f>SUM(H8:M8)</f>
        <v>583</v>
      </c>
      <c r="O8" s="9"/>
      <c r="P8" s="4"/>
      <c r="Q8" s="7"/>
      <c r="R8" s="2" t="s">
        <v>13</v>
      </c>
      <c r="S8" s="1" t="s">
        <v>142</v>
      </c>
      <c r="T8" s="4" t="s">
        <v>26</v>
      </c>
      <c r="U8" s="39" t="s">
        <v>39</v>
      </c>
      <c r="V8" s="39" t="s">
        <v>40</v>
      </c>
      <c r="W8" s="7">
        <v>584</v>
      </c>
      <c r="X8" s="49">
        <v>9.7</v>
      </c>
      <c r="Y8" s="49">
        <v>10.1</v>
      </c>
      <c r="Z8" s="49">
        <v>9.5</v>
      </c>
      <c r="AA8" s="49">
        <v>9.1</v>
      </c>
      <c r="AB8" s="49">
        <v>10.2</v>
      </c>
      <c r="AC8" s="49">
        <v>10.4</v>
      </c>
      <c r="AD8" s="49">
        <v>9.5</v>
      </c>
      <c r="AE8" s="49">
        <v>9.1</v>
      </c>
      <c r="AF8" s="49">
        <v>10.5</v>
      </c>
      <c r="AG8" s="49">
        <v>9.2</v>
      </c>
      <c r="AH8" s="50">
        <f t="shared" si="0"/>
        <v>97.3</v>
      </c>
      <c r="AI8" s="32">
        <f t="shared" si="1"/>
        <v>681.3</v>
      </c>
      <c r="AJ8" s="53">
        <v>7</v>
      </c>
    </row>
    <row r="9" spans="1:36" ht="15.75">
      <c r="A9" s="6" t="s">
        <v>22</v>
      </c>
      <c r="B9" s="4" t="s">
        <v>29</v>
      </c>
      <c r="C9" s="8" t="s">
        <v>27</v>
      </c>
      <c r="D9" s="8" t="s">
        <v>28</v>
      </c>
      <c r="E9" s="4">
        <v>1968</v>
      </c>
      <c r="F9" s="8" t="s">
        <v>20</v>
      </c>
      <c r="G9" s="8" t="s">
        <v>21</v>
      </c>
      <c r="H9" s="4">
        <v>98</v>
      </c>
      <c r="I9" s="4">
        <v>97</v>
      </c>
      <c r="J9" s="4">
        <v>97</v>
      </c>
      <c r="K9" s="4">
        <v>97</v>
      </c>
      <c r="L9" s="4">
        <v>95</v>
      </c>
      <c r="M9" s="4">
        <v>97</v>
      </c>
      <c r="N9" s="7">
        <f>SUM(H9:M9)</f>
        <v>581</v>
      </c>
      <c r="O9" s="9"/>
      <c r="P9" s="4">
        <v>100.5</v>
      </c>
      <c r="Q9" s="7">
        <v>681.5</v>
      </c>
      <c r="R9" s="1" t="s">
        <v>13</v>
      </c>
      <c r="S9" s="1">
        <v>8</v>
      </c>
      <c r="T9" s="4" t="s">
        <v>29</v>
      </c>
      <c r="U9" s="8" t="s">
        <v>152</v>
      </c>
      <c r="V9" s="8" t="s">
        <v>154</v>
      </c>
      <c r="W9" s="7">
        <v>578</v>
      </c>
      <c r="X9" s="49">
        <v>10.7</v>
      </c>
      <c r="Y9" s="49">
        <v>9.6</v>
      </c>
      <c r="Z9" s="49">
        <v>10.6</v>
      </c>
      <c r="AA9" s="49">
        <v>9.2</v>
      </c>
      <c r="AB9" s="49">
        <v>10</v>
      </c>
      <c r="AC9" s="49">
        <v>10.5</v>
      </c>
      <c r="AD9" s="49">
        <v>10.3</v>
      </c>
      <c r="AE9" s="49">
        <v>10.3</v>
      </c>
      <c r="AF9" s="49">
        <v>10.1</v>
      </c>
      <c r="AG9" s="49">
        <v>10</v>
      </c>
      <c r="AH9" s="50">
        <f t="shared" si="0"/>
        <v>101.29999999999998</v>
      </c>
      <c r="AI9" s="32">
        <f t="shared" si="1"/>
        <v>679.3</v>
      </c>
      <c r="AJ9" s="53">
        <v>6</v>
      </c>
    </row>
    <row r="10" spans="1:36" ht="15.75">
      <c r="A10" s="2">
        <v>4</v>
      </c>
      <c r="B10" s="4" t="s">
        <v>32</v>
      </c>
      <c r="C10" s="8" t="s">
        <v>152</v>
      </c>
      <c r="D10" s="8" t="s">
        <v>153</v>
      </c>
      <c r="E10" s="4">
        <v>1964</v>
      </c>
      <c r="F10" s="8" t="s">
        <v>20</v>
      </c>
      <c r="G10" s="8" t="s">
        <v>21</v>
      </c>
      <c r="H10" s="4">
        <v>95</v>
      </c>
      <c r="I10" s="4">
        <v>97</v>
      </c>
      <c r="J10" s="4">
        <v>94</v>
      </c>
      <c r="K10" s="4">
        <v>98</v>
      </c>
      <c r="L10" s="4">
        <v>97</v>
      </c>
      <c r="M10" s="4">
        <v>97</v>
      </c>
      <c r="N10" s="7">
        <f aca="true" t="shared" si="2" ref="N10:N29">SUM(H10:M10)</f>
        <v>578</v>
      </c>
      <c r="O10" s="9"/>
      <c r="P10" s="4"/>
      <c r="Q10" s="7">
        <f aca="true" t="shared" si="3" ref="Q10:Q29">N10+P10</f>
        <v>578</v>
      </c>
      <c r="R10" s="2" t="s">
        <v>13</v>
      </c>
      <c r="S10" s="1" t="s">
        <v>142</v>
      </c>
      <c r="T10" s="4" t="s">
        <v>32</v>
      </c>
      <c r="U10" s="8" t="s">
        <v>33</v>
      </c>
      <c r="V10" s="8" t="s">
        <v>34</v>
      </c>
      <c r="W10" s="7">
        <v>577</v>
      </c>
      <c r="X10" s="49">
        <v>9.6</v>
      </c>
      <c r="Y10" s="49">
        <v>10.1</v>
      </c>
      <c r="Z10" s="49">
        <v>9.2</v>
      </c>
      <c r="AA10" s="49">
        <v>10</v>
      </c>
      <c r="AB10" s="49">
        <v>10.7</v>
      </c>
      <c r="AC10" s="49">
        <v>10.3</v>
      </c>
      <c r="AD10" s="49">
        <v>7.9</v>
      </c>
      <c r="AE10" s="49">
        <v>10.1</v>
      </c>
      <c r="AF10" s="49">
        <v>10</v>
      </c>
      <c r="AG10" s="49">
        <v>9.7</v>
      </c>
      <c r="AH10" s="50">
        <f t="shared" si="0"/>
        <v>97.6</v>
      </c>
      <c r="AI10" s="32">
        <f t="shared" si="1"/>
        <v>674.6</v>
      </c>
      <c r="AJ10" s="53">
        <v>5</v>
      </c>
    </row>
    <row r="11" spans="1:36" ht="15.75">
      <c r="A11" s="2"/>
      <c r="B11" s="4" t="s">
        <v>35</v>
      </c>
      <c r="C11" s="8" t="s">
        <v>152</v>
      </c>
      <c r="D11" s="8" t="s">
        <v>154</v>
      </c>
      <c r="E11" s="4">
        <v>1976</v>
      </c>
      <c r="F11" s="8" t="s">
        <v>155</v>
      </c>
      <c r="G11" s="8"/>
      <c r="H11" s="4">
        <v>97</v>
      </c>
      <c r="I11" s="4">
        <v>95</v>
      </c>
      <c r="J11" s="4">
        <v>96</v>
      </c>
      <c r="K11" s="4">
        <v>99</v>
      </c>
      <c r="L11" s="4">
        <v>95</v>
      </c>
      <c r="M11" s="4">
        <v>96</v>
      </c>
      <c r="N11" s="7">
        <f t="shared" si="2"/>
        <v>578</v>
      </c>
      <c r="O11" s="9"/>
      <c r="P11" s="4">
        <v>101.3</v>
      </c>
      <c r="Q11" s="7">
        <f t="shared" si="3"/>
        <v>679.3</v>
      </c>
      <c r="R11" s="1" t="s">
        <v>13</v>
      </c>
      <c r="S11" s="1">
        <v>6</v>
      </c>
      <c r="T11" s="4" t="s">
        <v>35</v>
      </c>
      <c r="U11" s="8" t="s">
        <v>36</v>
      </c>
      <c r="V11" s="8" t="s">
        <v>37</v>
      </c>
      <c r="W11" s="7">
        <v>570</v>
      </c>
      <c r="X11" s="49">
        <v>9.6</v>
      </c>
      <c r="Y11" s="49">
        <v>10.2</v>
      </c>
      <c r="Z11" s="49">
        <v>10.1</v>
      </c>
      <c r="AA11" s="49">
        <v>9.8</v>
      </c>
      <c r="AB11" s="49">
        <v>10.5</v>
      </c>
      <c r="AC11" s="49">
        <v>9.6</v>
      </c>
      <c r="AD11" s="49">
        <v>10.2</v>
      </c>
      <c r="AE11" s="49">
        <v>9.9</v>
      </c>
      <c r="AF11" s="49">
        <v>8.8</v>
      </c>
      <c r="AG11" s="49">
        <v>10.2</v>
      </c>
      <c r="AH11" s="50">
        <f t="shared" si="0"/>
        <v>98.9</v>
      </c>
      <c r="AI11" s="32">
        <f t="shared" si="1"/>
        <v>668.9</v>
      </c>
      <c r="AJ11" s="53">
        <v>4</v>
      </c>
    </row>
    <row r="12" spans="1:36" ht="15.75">
      <c r="A12" s="2">
        <v>5</v>
      </c>
      <c r="B12" s="4" t="s">
        <v>38</v>
      </c>
      <c r="C12" s="8" t="s">
        <v>33</v>
      </c>
      <c r="D12" s="8" t="s">
        <v>34</v>
      </c>
      <c r="E12" s="4">
        <v>1984</v>
      </c>
      <c r="F12" s="8" t="s">
        <v>20</v>
      </c>
      <c r="G12" s="8" t="s">
        <v>21</v>
      </c>
      <c r="H12" s="4">
        <v>94</v>
      </c>
      <c r="I12" s="4">
        <v>97</v>
      </c>
      <c r="J12" s="4">
        <v>97</v>
      </c>
      <c r="K12" s="4">
        <v>98</v>
      </c>
      <c r="L12" s="4">
        <v>96</v>
      </c>
      <c r="M12" s="4">
        <v>95</v>
      </c>
      <c r="N12" s="7">
        <f t="shared" si="2"/>
        <v>577</v>
      </c>
      <c r="O12" s="9"/>
      <c r="P12" s="4">
        <v>97.6</v>
      </c>
      <c r="Q12" s="7">
        <f t="shared" si="3"/>
        <v>674.6</v>
      </c>
      <c r="R12" s="2" t="s">
        <v>13</v>
      </c>
      <c r="S12" s="1">
        <v>5</v>
      </c>
      <c r="T12" s="4" t="s">
        <v>38</v>
      </c>
      <c r="U12" s="8" t="s">
        <v>156</v>
      </c>
      <c r="V12" s="8" t="s">
        <v>157</v>
      </c>
      <c r="W12" s="7">
        <v>568</v>
      </c>
      <c r="X12" s="49">
        <v>10</v>
      </c>
      <c r="Y12" s="49">
        <v>9.3</v>
      </c>
      <c r="Z12" s="49">
        <v>10.5</v>
      </c>
      <c r="AA12" s="49">
        <v>10</v>
      </c>
      <c r="AB12" s="49">
        <v>10.6</v>
      </c>
      <c r="AC12" s="49">
        <v>9.8</v>
      </c>
      <c r="AD12" s="49">
        <v>9.4</v>
      </c>
      <c r="AE12" s="49">
        <v>10.1</v>
      </c>
      <c r="AF12" s="49">
        <v>10.6</v>
      </c>
      <c r="AG12" s="49">
        <v>9.9</v>
      </c>
      <c r="AH12" s="50">
        <f t="shared" si="0"/>
        <v>100.2</v>
      </c>
      <c r="AI12" s="32">
        <f t="shared" si="1"/>
        <v>668.2</v>
      </c>
      <c r="AJ12" s="53">
        <v>3</v>
      </c>
    </row>
    <row r="13" spans="1:19" ht="15.75">
      <c r="A13" s="2">
        <v>6</v>
      </c>
      <c r="B13" s="4" t="s">
        <v>42</v>
      </c>
      <c r="C13" s="8" t="s">
        <v>36</v>
      </c>
      <c r="D13" s="8" t="s">
        <v>37</v>
      </c>
      <c r="E13" s="4">
        <v>1939</v>
      </c>
      <c r="F13" s="8" t="s">
        <v>20</v>
      </c>
      <c r="G13" s="8" t="s">
        <v>21</v>
      </c>
      <c r="H13" s="4">
        <v>95</v>
      </c>
      <c r="I13" s="4">
        <v>97</v>
      </c>
      <c r="J13" s="4">
        <v>95</v>
      </c>
      <c r="K13" s="4">
        <v>90</v>
      </c>
      <c r="L13" s="4">
        <v>95</v>
      </c>
      <c r="M13" s="4">
        <v>98</v>
      </c>
      <c r="N13" s="7">
        <f t="shared" si="2"/>
        <v>570</v>
      </c>
      <c r="O13" s="9"/>
      <c r="P13" s="4">
        <v>98.9</v>
      </c>
      <c r="Q13" s="7">
        <f t="shared" si="3"/>
        <v>668.9</v>
      </c>
      <c r="R13" s="2" t="s">
        <v>17</v>
      </c>
      <c r="S13" s="1">
        <v>4</v>
      </c>
    </row>
    <row r="14" spans="1:19" ht="15.75">
      <c r="A14" s="2">
        <v>7</v>
      </c>
      <c r="B14" s="4" t="s">
        <v>98</v>
      </c>
      <c r="C14" s="8" t="s">
        <v>156</v>
      </c>
      <c r="D14" s="8" t="s">
        <v>157</v>
      </c>
      <c r="E14" s="4">
        <v>1990</v>
      </c>
      <c r="F14" s="8" t="s">
        <v>20</v>
      </c>
      <c r="G14" s="8" t="s">
        <v>21</v>
      </c>
      <c r="H14" s="4">
        <v>97</v>
      </c>
      <c r="I14" s="4">
        <v>98</v>
      </c>
      <c r="J14" s="4">
        <v>90</v>
      </c>
      <c r="K14" s="4">
        <v>93</v>
      </c>
      <c r="L14" s="4">
        <v>94</v>
      </c>
      <c r="M14" s="4">
        <v>96</v>
      </c>
      <c r="N14" s="7">
        <f t="shared" si="2"/>
        <v>568</v>
      </c>
      <c r="O14" s="51">
        <v>49.5</v>
      </c>
      <c r="P14" s="4">
        <v>100.2</v>
      </c>
      <c r="Q14" s="7">
        <f t="shared" si="3"/>
        <v>668.2</v>
      </c>
      <c r="R14" s="1" t="s">
        <v>17</v>
      </c>
      <c r="S14" s="1">
        <v>3</v>
      </c>
    </row>
    <row r="15" spans="1:19" ht="15.75">
      <c r="A15" s="2">
        <v>8</v>
      </c>
      <c r="B15" s="4" t="s">
        <v>103</v>
      </c>
      <c r="C15" s="8" t="s">
        <v>158</v>
      </c>
      <c r="D15" s="8" t="s">
        <v>159</v>
      </c>
      <c r="E15" s="4">
        <v>1971</v>
      </c>
      <c r="F15" s="8" t="s">
        <v>20</v>
      </c>
      <c r="G15" s="8" t="s">
        <v>21</v>
      </c>
      <c r="H15" s="4">
        <v>92</v>
      </c>
      <c r="I15" s="4">
        <v>91</v>
      </c>
      <c r="J15" s="4">
        <v>96</v>
      </c>
      <c r="K15" s="4">
        <v>97</v>
      </c>
      <c r="L15" s="4">
        <v>97</v>
      </c>
      <c r="M15" s="4">
        <v>95</v>
      </c>
      <c r="N15" s="7">
        <f t="shared" si="2"/>
        <v>568</v>
      </c>
      <c r="O15" s="51"/>
      <c r="P15" s="4"/>
      <c r="Q15" s="7">
        <f t="shared" si="3"/>
        <v>568</v>
      </c>
      <c r="R15" s="2" t="s">
        <v>17</v>
      </c>
      <c r="S15" s="1" t="s">
        <v>142</v>
      </c>
    </row>
    <row r="16" spans="1:19" ht="15.75">
      <c r="A16" s="2">
        <v>9</v>
      </c>
      <c r="B16" s="4" t="s">
        <v>160</v>
      </c>
      <c r="C16" s="8" t="s">
        <v>43</v>
      </c>
      <c r="D16" s="8" t="s">
        <v>44</v>
      </c>
      <c r="E16" s="4">
        <v>1942</v>
      </c>
      <c r="F16" s="8" t="s">
        <v>20</v>
      </c>
      <c r="G16" s="8" t="s">
        <v>21</v>
      </c>
      <c r="H16" s="4">
        <v>96</v>
      </c>
      <c r="I16" s="4">
        <v>96</v>
      </c>
      <c r="J16" s="4">
        <v>95</v>
      </c>
      <c r="K16" s="4">
        <v>94</v>
      </c>
      <c r="L16" s="4">
        <v>92</v>
      </c>
      <c r="M16" s="4">
        <v>95</v>
      </c>
      <c r="N16" s="7">
        <f t="shared" si="2"/>
        <v>568</v>
      </c>
      <c r="O16" s="51">
        <v>47.4</v>
      </c>
      <c r="P16" s="4"/>
      <c r="Q16" s="7">
        <f t="shared" si="3"/>
        <v>568</v>
      </c>
      <c r="R16" s="1" t="s">
        <v>17</v>
      </c>
      <c r="S16" s="1">
        <v>2</v>
      </c>
    </row>
    <row r="17" spans="1:19" ht="15.75">
      <c r="A17" s="2">
        <v>10</v>
      </c>
      <c r="B17" s="4" t="s">
        <v>161</v>
      </c>
      <c r="C17" s="8" t="s">
        <v>88</v>
      </c>
      <c r="D17" s="8" t="s">
        <v>162</v>
      </c>
      <c r="E17" s="4">
        <v>1972</v>
      </c>
      <c r="F17" s="8" t="s">
        <v>20</v>
      </c>
      <c r="G17" s="8" t="s">
        <v>21</v>
      </c>
      <c r="H17" s="4">
        <v>91</v>
      </c>
      <c r="I17" s="4">
        <v>94</v>
      </c>
      <c r="J17" s="4">
        <v>96</v>
      </c>
      <c r="K17" s="4">
        <v>94</v>
      </c>
      <c r="L17" s="4">
        <v>96</v>
      </c>
      <c r="M17" s="4">
        <v>95</v>
      </c>
      <c r="N17" s="7">
        <f t="shared" si="2"/>
        <v>566</v>
      </c>
      <c r="O17" s="9"/>
      <c r="P17" s="4"/>
      <c r="Q17" s="7">
        <f t="shared" si="3"/>
        <v>566</v>
      </c>
      <c r="R17" s="2" t="s">
        <v>17</v>
      </c>
      <c r="S17" s="1" t="s">
        <v>142</v>
      </c>
    </row>
    <row r="18" spans="1:19" ht="15.75">
      <c r="A18" s="2">
        <v>11</v>
      </c>
      <c r="B18" s="4" t="s">
        <v>163</v>
      </c>
      <c r="C18" s="8" t="s">
        <v>66</v>
      </c>
      <c r="D18" s="8" t="s">
        <v>67</v>
      </c>
      <c r="E18" s="4">
        <v>1947</v>
      </c>
      <c r="F18" s="8" t="s">
        <v>68</v>
      </c>
      <c r="G18" s="8" t="s">
        <v>21</v>
      </c>
      <c r="H18" s="4">
        <v>98</v>
      </c>
      <c r="I18" s="4">
        <v>94</v>
      </c>
      <c r="J18" s="4">
        <v>88</v>
      </c>
      <c r="K18" s="4">
        <v>96</v>
      </c>
      <c r="L18" s="4">
        <v>96</v>
      </c>
      <c r="M18" s="4">
        <v>94</v>
      </c>
      <c r="N18" s="7">
        <f t="shared" si="2"/>
        <v>566</v>
      </c>
      <c r="O18" s="7"/>
      <c r="P18" s="4"/>
      <c r="Q18" s="7">
        <f t="shared" si="3"/>
        <v>566</v>
      </c>
      <c r="R18" s="2" t="s">
        <v>17</v>
      </c>
      <c r="S18" s="1">
        <v>1</v>
      </c>
    </row>
    <row r="19" spans="1:19" ht="15.75">
      <c r="A19" s="2">
        <v>12</v>
      </c>
      <c r="B19" s="4" t="s">
        <v>164</v>
      </c>
      <c r="C19" s="8" t="s">
        <v>165</v>
      </c>
      <c r="D19" s="8" t="s">
        <v>166</v>
      </c>
      <c r="E19" s="4">
        <v>1964</v>
      </c>
      <c r="F19" s="8" t="s">
        <v>20</v>
      </c>
      <c r="G19" s="8" t="s">
        <v>21</v>
      </c>
      <c r="H19" s="4">
        <v>94</v>
      </c>
      <c r="I19" s="4">
        <v>91</v>
      </c>
      <c r="J19" s="4">
        <v>94</v>
      </c>
      <c r="K19" s="4">
        <v>95</v>
      </c>
      <c r="L19" s="4">
        <v>94</v>
      </c>
      <c r="M19" s="4">
        <v>97</v>
      </c>
      <c r="N19" s="7">
        <f t="shared" si="2"/>
        <v>565</v>
      </c>
      <c r="O19" s="7"/>
      <c r="P19" s="4"/>
      <c r="Q19" s="7">
        <f t="shared" si="3"/>
        <v>565</v>
      </c>
      <c r="R19" s="2" t="s">
        <v>17</v>
      </c>
      <c r="S19" s="1" t="s">
        <v>142</v>
      </c>
    </row>
    <row r="20" spans="1:19" ht="15.75">
      <c r="A20" s="2">
        <v>13</v>
      </c>
      <c r="B20" s="4" t="s">
        <v>167</v>
      </c>
      <c r="C20" s="8" t="s">
        <v>121</v>
      </c>
      <c r="D20" s="8" t="s">
        <v>168</v>
      </c>
      <c r="E20" s="4">
        <v>1962</v>
      </c>
      <c r="F20" s="8" t="s">
        <v>20</v>
      </c>
      <c r="G20" s="8" t="s">
        <v>21</v>
      </c>
      <c r="H20" s="4">
        <v>91</v>
      </c>
      <c r="I20" s="4">
        <v>96</v>
      </c>
      <c r="J20" s="4">
        <v>92</v>
      </c>
      <c r="K20" s="4">
        <v>95</v>
      </c>
      <c r="L20" s="4">
        <v>92</v>
      </c>
      <c r="M20" s="4">
        <v>94</v>
      </c>
      <c r="N20" s="7">
        <f t="shared" si="2"/>
        <v>560</v>
      </c>
      <c r="O20" s="7"/>
      <c r="P20" s="4"/>
      <c r="Q20" s="7">
        <f t="shared" si="3"/>
        <v>560</v>
      </c>
      <c r="R20" s="2" t="s">
        <v>22</v>
      </c>
      <c r="S20" s="1" t="s">
        <v>142</v>
      </c>
    </row>
    <row r="21" spans="1:18" ht="15.75">
      <c r="A21" s="2"/>
      <c r="B21" s="4" t="s">
        <v>169</v>
      </c>
      <c r="C21" s="8" t="s">
        <v>121</v>
      </c>
      <c r="D21" s="8" t="s">
        <v>170</v>
      </c>
      <c r="E21" s="4">
        <v>1960</v>
      </c>
      <c r="F21" s="8" t="s">
        <v>54</v>
      </c>
      <c r="G21" s="8"/>
      <c r="H21" s="4">
        <v>95</v>
      </c>
      <c r="I21" s="4">
        <v>96</v>
      </c>
      <c r="J21" s="4">
        <v>90</v>
      </c>
      <c r="K21" s="4">
        <v>95</v>
      </c>
      <c r="L21" s="4">
        <v>93</v>
      </c>
      <c r="M21" s="4">
        <v>91</v>
      </c>
      <c r="N21" s="7">
        <f t="shared" si="2"/>
        <v>560</v>
      </c>
      <c r="O21" s="7"/>
      <c r="P21" s="4"/>
      <c r="Q21" s="7">
        <f t="shared" si="3"/>
        <v>560</v>
      </c>
      <c r="R21" s="1" t="s">
        <v>22</v>
      </c>
    </row>
    <row r="22" spans="1:19" ht="15.75">
      <c r="A22" s="2">
        <v>14</v>
      </c>
      <c r="B22" s="4" t="s">
        <v>171</v>
      </c>
      <c r="C22" s="8" t="s">
        <v>172</v>
      </c>
      <c r="D22" s="8" t="s">
        <v>173</v>
      </c>
      <c r="E22" s="4">
        <v>1992</v>
      </c>
      <c r="F22" s="8" t="s">
        <v>20</v>
      </c>
      <c r="G22" s="8" t="s">
        <v>21</v>
      </c>
      <c r="H22" s="4">
        <v>95</v>
      </c>
      <c r="I22" s="4">
        <v>92</v>
      </c>
      <c r="J22" s="4">
        <v>89</v>
      </c>
      <c r="K22" s="4">
        <v>89</v>
      </c>
      <c r="L22" s="4">
        <v>92</v>
      </c>
      <c r="M22" s="4">
        <v>90</v>
      </c>
      <c r="N22" s="7">
        <f t="shared" si="2"/>
        <v>547</v>
      </c>
      <c r="O22" s="7"/>
      <c r="P22" s="4"/>
      <c r="Q22" s="7">
        <f t="shared" si="3"/>
        <v>547</v>
      </c>
      <c r="R22" s="1" t="s">
        <v>22</v>
      </c>
      <c r="S22" s="1" t="s">
        <v>142</v>
      </c>
    </row>
    <row r="23" spans="1:19" ht="15.75">
      <c r="A23" s="2">
        <v>15</v>
      </c>
      <c r="B23" s="4" t="s">
        <v>174</v>
      </c>
      <c r="C23" s="8" t="s">
        <v>36</v>
      </c>
      <c r="D23" s="8" t="s">
        <v>175</v>
      </c>
      <c r="E23" s="4">
        <v>1961</v>
      </c>
      <c r="F23" s="8" t="s">
        <v>20</v>
      </c>
      <c r="G23" s="8" t="s">
        <v>87</v>
      </c>
      <c r="H23" s="4">
        <v>90</v>
      </c>
      <c r="I23" s="4">
        <v>93</v>
      </c>
      <c r="J23" s="4">
        <v>84</v>
      </c>
      <c r="K23" s="4">
        <v>90</v>
      </c>
      <c r="L23" s="4">
        <v>93</v>
      </c>
      <c r="M23" s="4">
        <v>91</v>
      </c>
      <c r="N23" s="7">
        <f t="shared" si="2"/>
        <v>541</v>
      </c>
      <c r="O23" s="7"/>
      <c r="P23" s="4"/>
      <c r="Q23" s="7">
        <f t="shared" si="3"/>
        <v>541</v>
      </c>
      <c r="R23" s="2" t="s">
        <v>22</v>
      </c>
      <c r="S23" s="1" t="s">
        <v>142</v>
      </c>
    </row>
    <row r="24" spans="1:19" ht="15.75">
      <c r="A24" s="2">
        <v>16</v>
      </c>
      <c r="B24" s="4" t="s">
        <v>176</v>
      </c>
      <c r="C24" s="8" t="s">
        <v>177</v>
      </c>
      <c r="D24" s="8" t="s">
        <v>178</v>
      </c>
      <c r="E24" s="4">
        <v>1965</v>
      </c>
      <c r="F24" s="8" t="s">
        <v>20</v>
      </c>
      <c r="G24" s="8" t="s">
        <v>21</v>
      </c>
      <c r="H24" s="4">
        <v>93</v>
      </c>
      <c r="I24" s="4">
        <v>88</v>
      </c>
      <c r="J24" s="4">
        <v>89</v>
      </c>
      <c r="K24" s="4">
        <v>88</v>
      </c>
      <c r="L24" s="4">
        <v>93</v>
      </c>
      <c r="M24" s="4">
        <v>90</v>
      </c>
      <c r="N24" s="7">
        <f t="shared" si="2"/>
        <v>541</v>
      </c>
      <c r="O24" s="7"/>
      <c r="P24" s="4"/>
      <c r="Q24" s="7">
        <f t="shared" si="3"/>
        <v>541</v>
      </c>
      <c r="R24" s="2" t="s">
        <v>22</v>
      </c>
      <c r="S24" s="1" t="s">
        <v>142</v>
      </c>
    </row>
    <row r="25" spans="1:19" ht="15.75">
      <c r="A25" s="2">
        <v>17</v>
      </c>
      <c r="B25" s="4" t="s">
        <v>179</v>
      </c>
      <c r="C25" s="8" t="s">
        <v>123</v>
      </c>
      <c r="D25" s="8" t="s">
        <v>124</v>
      </c>
      <c r="E25" s="4">
        <v>1974</v>
      </c>
      <c r="F25" s="8" t="s">
        <v>20</v>
      </c>
      <c r="G25" s="8" t="s">
        <v>21</v>
      </c>
      <c r="H25" s="4">
        <v>88</v>
      </c>
      <c r="I25" s="4">
        <v>89</v>
      </c>
      <c r="J25" s="4">
        <v>87</v>
      </c>
      <c r="K25" s="4">
        <v>92</v>
      </c>
      <c r="L25" s="4">
        <v>88</v>
      </c>
      <c r="M25" s="4">
        <v>89</v>
      </c>
      <c r="N25" s="7">
        <f t="shared" si="2"/>
        <v>533</v>
      </c>
      <c r="O25" s="7"/>
      <c r="P25" s="4"/>
      <c r="Q25" s="7">
        <f t="shared" si="3"/>
        <v>533</v>
      </c>
      <c r="R25" s="2"/>
      <c r="S25" s="1" t="s">
        <v>142</v>
      </c>
    </row>
    <row r="26" spans="1:19" ht="15.75">
      <c r="A26" s="2">
        <v>18</v>
      </c>
      <c r="B26" s="4" t="s">
        <v>180</v>
      </c>
      <c r="C26" s="8" t="s">
        <v>69</v>
      </c>
      <c r="D26" s="8" t="s">
        <v>70</v>
      </c>
      <c r="E26" s="4">
        <v>1936</v>
      </c>
      <c r="F26" s="8" t="s">
        <v>20</v>
      </c>
      <c r="G26" s="8" t="s">
        <v>21</v>
      </c>
      <c r="H26" s="4">
        <v>87</v>
      </c>
      <c r="I26" s="4">
        <v>95</v>
      </c>
      <c r="J26" s="4">
        <v>86</v>
      </c>
      <c r="K26" s="4">
        <v>89</v>
      </c>
      <c r="L26" s="4">
        <v>92</v>
      </c>
      <c r="M26" s="4">
        <v>84</v>
      </c>
      <c r="N26" s="7">
        <f t="shared" si="2"/>
        <v>533</v>
      </c>
      <c r="O26" s="7"/>
      <c r="P26" s="4"/>
      <c r="Q26" s="7">
        <f t="shared" si="3"/>
        <v>533</v>
      </c>
      <c r="S26" s="1" t="s">
        <v>142</v>
      </c>
    </row>
    <row r="27" spans="1:19" ht="15.75">
      <c r="A27" s="2">
        <v>19</v>
      </c>
      <c r="B27" s="4" t="s">
        <v>181</v>
      </c>
      <c r="C27" s="8" t="s">
        <v>182</v>
      </c>
      <c r="D27" s="8" t="s">
        <v>183</v>
      </c>
      <c r="E27" s="4">
        <v>1948</v>
      </c>
      <c r="F27" s="8" t="s">
        <v>101</v>
      </c>
      <c r="G27" s="8" t="s">
        <v>102</v>
      </c>
      <c r="H27" s="4">
        <v>93</v>
      </c>
      <c r="I27" s="4">
        <v>88</v>
      </c>
      <c r="J27" s="4">
        <v>90</v>
      </c>
      <c r="K27" s="4">
        <v>83</v>
      </c>
      <c r="L27" s="4">
        <v>84</v>
      </c>
      <c r="M27" s="4">
        <v>89</v>
      </c>
      <c r="N27" s="7">
        <f t="shared" si="2"/>
        <v>527</v>
      </c>
      <c r="O27" s="7"/>
      <c r="P27" s="4"/>
      <c r="Q27" s="7">
        <f t="shared" si="3"/>
        <v>527</v>
      </c>
      <c r="R27" s="2"/>
      <c r="S27" s="1" t="s">
        <v>142</v>
      </c>
    </row>
    <row r="28" spans="1:19" ht="15.75">
      <c r="A28" s="2"/>
      <c r="B28" s="4" t="s">
        <v>184</v>
      </c>
      <c r="C28" s="8" t="s">
        <v>185</v>
      </c>
      <c r="D28" s="8" t="s">
        <v>186</v>
      </c>
      <c r="E28" s="4"/>
      <c r="F28" s="8" t="s">
        <v>187</v>
      </c>
      <c r="G28" s="8"/>
      <c r="H28" s="4">
        <v>90</v>
      </c>
      <c r="I28" s="4">
        <v>90</v>
      </c>
      <c r="J28" s="4">
        <v>87</v>
      </c>
      <c r="K28" s="4">
        <v>83</v>
      </c>
      <c r="L28" s="4">
        <v>92</v>
      </c>
      <c r="M28" s="4">
        <v>82</v>
      </c>
      <c r="N28" s="7">
        <f t="shared" si="2"/>
        <v>524</v>
      </c>
      <c r="O28" s="7"/>
      <c r="P28" s="4"/>
      <c r="Q28" s="7">
        <f t="shared" si="3"/>
        <v>524</v>
      </c>
      <c r="S28" s="1" t="s">
        <v>142</v>
      </c>
    </row>
    <row r="29" spans="1:19" ht="15.75">
      <c r="A29" s="2">
        <v>20</v>
      </c>
      <c r="B29" s="4" t="s">
        <v>188</v>
      </c>
      <c r="C29" s="8" t="s">
        <v>189</v>
      </c>
      <c r="D29" s="8" t="s">
        <v>190</v>
      </c>
      <c r="E29" s="4">
        <v>1937</v>
      </c>
      <c r="F29" s="8" t="s">
        <v>101</v>
      </c>
      <c r="G29" s="8" t="s">
        <v>102</v>
      </c>
      <c r="H29" s="4">
        <v>88</v>
      </c>
      <c r="I29" s="4">
        <v>83</v>
      </c>
      <c r="J29" s="4">
        <v>85</v>
      </c>
      <c r="K29" s="4">
        <v>87</v>
      </c>
      <c r="L29" s="4">
        <v>89</v>
      </c>
      <c r="M29" s="4">
        <v>73</v>
      </c>
      <c r="N29" s="7">
        <f t="shared" si="2"/>
        <v>505</v>
      </c>
      <c r="O29" s="7"/>
      <c r="P29" s="4"/>
      <c r="Q29" s="7">
        <f t="shared" si="3"/>
        <v>505</v>
      </c>
      <c r="S29" s="1" t="s">
        <v>142</v>
      </c>
    </row>
    <row r="31" spans="3:7" ht="15.75">
      <c r="C31" s="3" t="s">
        <v>191</v>
      </c>
      <c r="G31" s="29" t="s">
        <v>246</v>
      </c>
    </row>
    <row r="32" spans="1:19" ht="15.75">
      <c r="A32" t="s">
        <v>3</v>
      </c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  <c r="G32" s="30" t="s">
        <v>247</v>
      </c>
      <c r="H32" s="55" t="s">
        <v>135</v>
      </c>
      <c r="I32" s="55"/>
      <c r="J32" s="55"/>
      <c r="K32" s="55"/>
      <c r="L32" s="55"/>
      <c r="M32" s="55"/>
      <c r="N32" s="31" t="s">
        <v>248</v>
      </c>
      <c r="O32" s="5"/>
      <c r="P32" s="12" t="s">
        <v>12</v>
      </c>
      <c r="Q32" s="5" t="s">
        <v>251</v>
      </c>
      <c r="S32"/>
    </row>
    <row r="33" spans="1:19" ht="15.75">
      <c r="A33" s="6" t="s">
        <v>13</v>
      </c>
      <c r="B33" s="7" t="s">
        <v>13</v>
      </c>
      <c r="C33" s="3" t="s">
        <v>64</v>
      </c>
      <c r="D33" s="3" t="s">
        <v>65</v>
      </c>
      <c r="E33" s="4">
        <v>1996</v>
      </c>
      <c r="F33" s="8" t="s">
        <v>20</v>
      </c>
      <c r="G33" s="8" t="s">
        <v>21</v>
      </c>
      <c r="H33" s="4">
        <v>95</v>
      </c>
      <c r="I33" s="4">
        <v>92</v>
      </c>
      <c r="J33" s="4">
        <v>92</v>
      </c>
      <c r="K33" s="4">
        <v>96</v>
      </c>
      <c r="L33" s="4">
        <v>91</v>
      </c>
      <c r="M33" s="4">
        <v>90</v>
      </c>
      <c r="N33" s="7">
        <f aca="true" t="shared" si="4" ref="N33:N38">SUM(H33:M33)</f>
        <v>556</v>
      </c>
      <c r="O33" s="7"/>
      <c r="P33" s="2" t="s">
        <v>22</v>
      </c>
      <c r="Q33" s="1" t="s">
        <v>142</v>
      </c>
      <c r="R33" s="22"/>
      <c r="S33"/>
    </row>
    <row r="34" spans="1:19" ht="15.75">
      <c r="A34" s="6" t="s">
        <v>17</v>
      </c>
      <c r="B34" s="7" t="s">
        <v>17</v>
      </c>
      <c r="C34" s="3" t="s">
        <v>192</v>
      </c>
      <c r="D34" s="3" t="s">
        <v>193</v>
      </c>
      <c r="E34" s="4">
        <v>1996</v>
      </c>
      <c r="F34" s="8" t="s">
        <v>20</v>
      </c>
      <c r="G34" s="8" t="s">
        <v>194</v>
      </c>
      <c r="H34" s="4">
        <v>89</v>
      </c>
      <c r="I34" s="4">
        <v>95</v>
      </c>
      <c r="J34" s="4">
        <v>94</v>
      </c>
      <c r="K34" s="4">
        <v>94</v>
      </c>
      <c r="L34" s="4">
        <v>89</v>
      </c>
      <c r="M34" s="4">
        <v>90</v>
      </c>
      <c r="N34" s="7">
        <f t="shared" si="4"/>
        <v>551</v>
      </c>
      <c r="O34" s="7"/>
      <c r="P34" s="2" t="s">
        <v>22</v>
      </c>
      <c r="Q34" s="1" t="s">
        <v>142</v>
      </c>
      <c r="R34" s="22"/>
      <c r="S34"/>
    </row>
    <row r="35" spans="1:19" ht="15.75">
      <c r="A35" s="6" t="s">
        <v>22</v>
      </c>
      <c r="B35" s="7" t="s">
        <v>22</v>
      </c>
      <c r="C35" s="3" t="s">
        <v>195</v>
      </c>
      <c r="D35" s="3" t="s">
        <v>196</v>
      </c>
      <c r="E35" s="4">
        <v>1998</v>
      </c>
      <c r="F35" s="8" t="s">
        <v>20</v>
      </c>
      <c r="G35" s="8" t="s">
        <v>197</v>
      </c>
      <c r="H35" s="4">
        <v>93</v>
      </c>
      <c r="I35" s="4">
        <v>93</v>
      </c>
      <c r="J35" s="4">
        <v>91</v>
      </c>
      <c r="K35" s="4">
        <v>94</v>
      </c>
      <c r="L35" s="4">
        <v>92</v>
      </c>
      <c r="M35" s="4">
        <v>88</v>
      </c>
      <c r="N35" s="7">
        <f t="shared" si="4"/>
        <v>551</v>
      </c>
      <c r="O35" s="7"/>
      <c r="P35" s="2" t="s">
        <v>22</v>
      </c>
      <c r="Q35" s="1" t="s">
        <v>142</v>
      </c>
      <c r="S35"/>
    </row>
    <row r="36" spans="1:19" ht="15.75">
      <c r="A36" s="6">
        <v>4</v>
      </c>
      <c r="B36" s="4" t="s">
        <v>26</v>
      </c>
      <c r="C36" s="8" t="s">
        <v>198</v>
      </c>
      <c r="D36" s="8" t="s">
        <v>199</v>
      </c>
      <c r="E36" s="4">
        <v>1997</v>
      </c>
      <c r="F36" s="8" t="s">
        <v>20</v>
      </c>
      <c r="G36" s="8" t="s">
        <v>197</v>
      </c>
      <c r="H36" s="4">
        <v>83</v>
      </c>
      <c r="I36" s="4">
        <v>91</v>
      </c>
      <c r="J36" s="4">
        <v>84</v>
      </c>
      <c r="K36" s="4">
        <v>88</v>
      </c>
      <c r="L36" s="4">
        <v>87</v>
      </c>
      <c r="M36" s="4">
        <v>93</v>
      </c>
      <c r="N36" s="7">
        <f t="shared" si="4"/>
        <v>526</v>
      </c>
      <c r="O36" s="7"/>
      <c r="P36" s="2"/>
      <c r="Q36" s="1" t="s">
        <v>142</v>
      </c>
      <c r="S36"/>
    </row>
    <row r="37" spans="1:19" ht="15.75">
      <c r="A37" s="6">
        <v>5</v>
      </c>
      <c r="B37" s="4" t="s">
        <v>29</v>
      </c>
      <c r="C37" s="8" t="s">
        <v>200</v>
      </c>
      <c r="D37" s="8" t="s">
        <v>201</v>
      </c>
      <c r="E37" s="4">
        <v>1994</v>
      </c>
      <c r="F37" s="8" t="s">
        <v>20</v>
      </c>
      <c r="G37" s="8" t="s">
        <v>21</v>
      </c>
      <c r="H37" s="4">
        <v>87</v>
      </c>
      <c r="I37" s="4">
        <v>86</v>
      </c>
      <c r="J37" s="4">
        <v>89</v>
      </c>
      <c r="K37" s="4">
        <v>86</v>
      </c>
      <c r="L37" s="4">
        <v>86</v>
      </c>
      <c r="M37" s="4">
        <v>86</v>
      </c>
      <c r="N37" s="7">
        <f t="shared" si="4"/>
        <v>520</v>
      </c>
      <c r="O37" s="7"/>
      <c r="P37" s="1"/>
      <c r="Q37" s="1" t="s">
        <v>142</v>
      </c>
      <c r="S37"/>
    </row>
    <row r="38" spans="1:18" ht="15.75">
      <c r="A38" s="6">
        <v>6</v>
      </c>
      <c r="B38" s="4" t="s">
        <v>32</v>
      </c>
      <c r="C38" s="8" t="s">
        <v>202</v>
      </c>
      <c r="D38" s="8" t="s">
        <v>196</v>
      </c>
      <c r="E38" s="4">
        <v>1998</v>
      </c>
      <c r="F38" s="8" t="s">
        <v>20</v>
      </c>
      <c r="G38" s="8" t="s">
        <v>197</v>
      </c>
      <c r="H38" s="4">
        <v>80</v>
      </c>
      <c r="I38" s="4">
        <v>89</v>
      </c>
      <c r="J38" s="4">
        <v>85</v>
      </c>
      <c r="K38" s="4">
        <v>84</v>
      </c>
      <c r="L38" s="4">
        <v>82</v>
      </c>
      <c r="M38" s="4">
        <v>83</v>
      </c>
      <c r="N38" s="7">
        <f t="shared" si="4"/>
        <v>503</v>
      </c>
      <c r="O38" s="7"/>
      <c r="P38" s="1"/>
      <c r="Q38" s="1" t="s">
        <v>142</v>
      </c>
      <c r="R38" s="2"/>
    </row>
    <row r="39" ht="15.75">
      <c r="B39" s="4"/>
    </row>
  </sheetData>
  <sheetProtection selectLockedCells="1" selectUnlockedCells="1"/>
  <mergeCells count="3">
    <mergeCell ref="B1:M1"/>
    <mergeCell ref="H4:M4"/>
    <mergeCell ref="H32:M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5.00390625" style="0" customWidth="1"/>
    <col min="3" max="3" width="15.7109375" style="0" customWidth="1"/>
    <col min="4" max="4" width="17.8515625" style="0" customWidth="1"/>
    <col min="5" max="5" width="6.421875" style="0" customWidth="1"/>
    <col min="6" max="6" width="12.00390625" style="0" customWidth="1"/>
    <col min="7" max="7" width="7.7109375" style="0" customWidth="1"/>
    <col min="8" max="13" width="4.421875" style="0" customWidth="1"/>
    <col min="14" max="14" width="5.421875" style="0" customWidth="1"/>
    <col min="15" max="15" width="4.00390625" style="1" customWidth="1"/>
    <col min="16" max="16" width="4.421875" style="1" customWidth="1"/>
  </cols>
  <sheetData>
    <row r="1" spans="2:13" ht="2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6:16" ht="15.75">
      <c r="F2" s="3" t="s">
        <v>1</v>
      </c>
      <c r="K2" s="1"/>
      <c r="L2" s="1"/>
      <c r="O2"/>
      <c r="P2"/>
    </row>
    <row r="5" spans="3:7" ht="15.75">
      <c r="C5" s="3" t="s">
        <v>203</v>
      </c>
      <c r="G5" s="29" t="s">
        <v>246</v>
      </c>
    </row>
    <row r="6" spans="1:16" ht="15.75">
      <c r="A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30" t="s">
        <v>247</v>
      </c>
      <c r="H6" s="55" t="s">
        <v>135</v>
      </c>
      <c r="I6" s="55"/>
      <c r="J6" s="55"/>
      <c r="K6" s="55"/>
      <c r="L6" s="55"/>
      <c r="M6" s="55"/>
      <c r="N6" s="31" t="s">
        <v>248</v>
      </c>
      <c r="O6" s="35" t="s">
        <v>250</v>
      </c>
      <c r="P6" s="35" t="s">
        <v>251</v>
      </c>
    </row>
    <row r="7" spans="2:16" ht="15.75">
      <c r="B7" s="7" t="s">
        <v>13</v>
      </c>
      <c r="C7" s="3" t="s">
        <v>51</v>
      </c>
      <c r="D7" s="3" t="s">
        <v>24</v>
      </c>
      <c r="E7" s="4">
        <v>1953</v>
      </c>
      <c r="F7" s="8" t="s">
        <v>25</v>
      </c>
      <c r="G7" s="8"/>
      <c r="H7" s="4">
        <v>98</v>
      </c>
      <c r="I7" s="4">
        <v>97</v>
      </c>
      <c r="J7" s="4">
        <v>98</v>
      </c>
      <c r="K7" s="4">
        <v>98</v>
      </c>
      <c r="L7" s="4">
        <v>99</v>
      </c>
      <c r="M7" s="4">
        <v>97</v>
      </c>
      <c r="N7" s="7">
        <v>587</v>
      </c>
      <c r="O7" s="40" t="s">
        <v>13</v>
      </c>
      <c r="P7" s="37">
        <v>12</v>
      </c>
    </row>
    <row r="8" spans="1:16" ht="15.75">
      <c r="A8" s="6" t="s">
        <v>13</v>
      </c>
      <c r="B8" s="7" t="s">
        <v>17</v>
      </c>
      <c r="C8" s="3" t="s">
        <v>55</v>
      </c>
      <c r="D8" s="3" t="s">
        <v>56</v>
      </c>
      <c r="E8" s="4">
        <v>1976</v>
      </c>
      <c r="F8" s="8" t="s">
        <v>20</v>
      </c>
      <c r="G8" s="8" t="s">
        <v>21</v>
      </c>
      <c r="H8" s="4">
        <v>97</v>
      </c>
      <c r="I8" s="4">
        <v>98</v>
      </c>
      <c r="J8" s="4">
        <v>99</v>
      </c>
      <c r="K8" s="4">
        <v>99</v>
      </c>
      <c r="L8" s="4">
        <v>98</v>
      </c>
      <c r="M8" s="4">
        <v>94</v>
      </c>
      <c r="N8" s="7">
        <v>585</v>
      </c>
      <c r="O8" s="40" t="s">
        <v>13</v>
      </c>
      <c r="P8" s="37">
        <v>10</v>
      </c>
    </row>
    <row r="9" spans="2:16" ht="15.75">
      <c r="B9" s="7" t="s">
        <v>22</v>
      </c>
      <c r="C9" s="3" t="s">
        <v>204</v>
      </c>
      <c r="D9" s="3" t="s">
        <v>205</v>
      </c>
      <c r="E9" s="17">
        <v>1994</v>
      </c>
      <c r="F9" s="15" t="s">
        <v>16</v>
      </c>
      <c r="G9" s="15"/>
      <c r="H9" s="17">
        <v>97</v>
      </c>
      <c r="I9" s="17">
        <v>97</v>
      </c>
      <c r="J9" s="17">
        <v>95</v>
      </c>
      <c r="K9" s="17">
        <v>96</v>
      </c>
      <c r="L9" s="17">
        <v>98</v>
      </c>
      <c r="M9" s="17">
        <v>94</v>
      </c>
      <c r="N9" s="7">
        <v>577</v>
      </c>
      <c r="O9" s="40" t="s">
        <v>13</v>
      </c>
      <c r="P9" s="37">
        <v>8</v>
      </c>
    </row>
    <row r="10" spans="1:16" ht="15.75">
      <c r="A10" s="6"/>
      <c r="B10" s="4" t="s">
        <v>26</v>
      </c>
      <c r="C10" s="15" t="s">
        <v>61</v>
      </c>
      <c r="D10" s="15" t="s">
        <v>62</v>
      </c>
      <c r="E10" s="17">
        <v>1998</v>
      </c>
      <c r="F10" s="15" t="s">
        <v>25</v>
      </c>
      <c r="G10" s="15"/>
      <c r="H10" s="17">
        <v>95</v>
      </c>
      <c r="I10" s="17">
        <v>96</v>
      </c>
      <c r="J10" s="17">
        <v>90</v>
      </c>
      <c r="K10" s="17">
        <v>92</v>
      </c>
      <c r="L10" s="17">
        <v>97</v>
      </c>
      <c r="M10" s="17">
        <v>94</v>
      </c>
      <c r="N10" s="7">
        <v>564</v>
      </c>
      <c r="O10" s="40" t="s">
        <v>17</v>
      </c>
      <c r="P10" s="37">
        <v>7</v>
      </c>
    </row>
    <row r="11" spans="1:16" ht="15.75">
      <c r="A11" s="6" t="s">
        <v>17</v>
      </c>
      <c r="B11" s="4" t="s">
        <v>29</v>
      </c>
      <c r="C11" s="15" t="s">
        <v>206</v>
      </c>
      <c r="D11" s="15" t="s">
        <v>207</v>
      </c>
      <c r="E11" s="17">
        <v>1993</v>
      </c>
      <c r="F11" s="15" t="s">
        <v>20</v>
      </c>
      <c r="G11" s="19" t="s">
        <v>21</v>
      </c>
      <c r="H11" s="17">
        <v>94</v>
      </c>
      <c r="I11" s="17">
        <v>95</v>
      </c>
      <c r="J11" s="17">
        <v>91</v>
      </c>
      <c r="K11" s="17">
        <v>90</v>
      </c>
      <c r="L11" s="17">
        <v>91</v>
      </c>
      <c r="M11" s="17">
        <v>97</v>
      </c>
      <c r="N11" s="7">
        <f>SUM(H11:M11)</f>
        <v>558</v>
      </c>
      <c r="O11" s="41" t="s">
        <v>22</v>
      </c>
      <c r="P11" s="37" t="s">
        <v>142</v>
      </c>
    </row>
    <row r="12" spans="1:16" ht="15.75">
      <c r="A12" s="6" t="s">
        <v>22</v>
      </c>
      <c r="B12" s="4" t="s">
        <v>32</v>
      </c>
      <c r="C12" s="19" t="s">
        <v>208</v>
      </c>
      <c r="D12" s="19" t="s">
        <v>209</v>
      </c>
      <c r="E12" s="20">
        <v>1984</v>
      </c>
      <c r="F12" s="19" t="s">
        <v>20</v>
      </c>
      <c r="G12" s="19" t="s">
        <v>21</v>
      </c>
      <c r="H12" s="20">
        <v>95</v>
      </c>
      <c r="I12" s="20">
        <v>92</v>
      </c>
      <c r="J12" s="20">
        <v>89</v>
      </c>
      <c r="K12" s="20">
        <v>85</v>
      </c>
      <c r="L12" s="20">
        <v>88</v>
      </c>
      <c r="M12" s="20">
        <v>90</v>
      </c>
      <c r="N12" s="7">
        <f>SUM(H12:M12)</f>
        <v>539</v>
      </c>
      <c r="O12" s="37"/>
      <c r="P12" s="37" t="s">
        <v>142</v>
      </c>
    </row>
    <row r="13" spans="1:16" ht="15.75">
      <c r="A13" s="23" t="s">
        <v>26</v>
      </c>
      <c r="B13" s="4" t="s">
        <v>35</v>
      </c>
      <c r="C13" s="15" t="s">
        <v>210</v>
      </c>
      <c r="D13" s="15" t="s">
        <v>211</v>
      </c>
      <c r="E13" s="17"/>
      <c r="F13" s="15" t="s">
        <v>20</v>
      </c>
      <c r="G13" s="19" t="s">
        <v>21</v>
      </c>
      <c r="H13" s="17">
        <v>87</v>
      </c>
      <c r="I13" s="17">
        <v>93</v>
      </c>
      <c r="J13" s="17">
        <v>88</v>
      </c>
      <c r="K13" s="17">
        <v>90</v>
      </c>
      <c r="L13" s="17">
        <v>93</v>
      </c>
      <c r="M13" s="17">
        <v>86</v>
      </c>
      <c r="N13" s="7">
        <f>SUM(H13:M13)</f>
        <v>537</v>
      </c>
      <c r="O13" s="38"/>
      <c r="P13" s="37" t="s">
        <v>142</v>
      </c>
    </row>
    <row r="14" spans="1:16" ht="15.75">
      <c r="A14" s="23" t="s">
        <v>29</v>
      </c>
      <c r="B14" s="4" t="s">
        <v>38</v>
      </c>
      <c r="C14" s="19" t="s">
        <v>212</v>
      </c>
      <c r="D14" s="19" t="s">
        <v>213</v>
      </c>
      <c r="E14" s="20">
        <v>1986</v>
      </c>
      <c r="F14" s="19" t="s">
        <v>20</v>
      </c>
      <c r="G14" s="19" t="s">
        <v>21</v>
      </c>
      <c r="H14" s="20">
        <v>91</v>
      </c>
      <c r="I14" s="20">
        <v>89</v>
      </c>
      <c r="J14" s="20">
        <v>88</v>
      </c>
      <c r="K14" s="20">
        <v>79</v>
      </c>
      <c r="L14" s="20">
        <v>79</v>
      </c>
      <c r="M14" s="20">
        <v>83</v>
      </c>
      <c r="N14" s="7">
        <f>SUM(H14:M14)</f>
        <v>509</v>
      </c>
      <c r="O14" s="38"/>
      <c r="P14" s="37" t="s">
        <v>142</v>
      </c>
    </row>
    <row r="15" spans="2:14" ht="15.75">
      <c r="B15" s="4"/>
      <c r="N15" s="7"/>
    </row>
    <row r="16" spans="3:7" ht="15.75">
      <c r="C16" s="3" t="s">
        <v>214</v>
      </c>
      <c r="G16" s="29" t="s">
        <v>246</v>
      </c>
    </row>
    <row r="17" spans="1:16" ht="15.75">
      <c r="A17" t="s">
        <v>3</v>
      </c>
      <c r="B17" s="5" t="s">
        <v>4</v>
      </c>
      <c r="C17" s="5" t="s">
        <v>5</v>
      </c>
      <c r="D17" s="5" t="s">
        <v>6</v>
      </c>
      <c r="E17" s="5" t="s">
        <v>7</v>
      </c>
      <c r="F17" s="5" t="s">
        <v>8</v>
      </c>
      <c r="G17" s="30" t="s">
        <v>247</v>
      </c>
      <c r="H17" s="55" t="s">
        <v>135</v>
      </c>
      <c r="I17" s="55"/>
      <c r="J17" s="55"/>
      <c r="K17" s="55"/>
      <c r="L17" s="55"/>
      <c r="M17" s="55"/>
      <c r="N17" s="31" t="s">
        <v>248</v>
      </c>
      <c r="O17" s="35" t="s">
        <v>250</v>
      </c>
      <c r="P17" s="35" t="s">
        <v>251</v>
      </c>
    </row>
    <row r="18" spans="1:16" ht="15.75">
      <c r="A18" s="6" t="s">
        <v>13</v>
      </c>
      <c r="B18" s="7" t="s">
        <v>13</v>
      </c>
      <c r="C18" s="8" t="s">
        <v>215</v>
      </c>
      <c r="D18" s="8" t="s">
        <v>216</v>
      </c>
      <c r="E18" s="4">
        <v>1997</v>
      </c>
      <c r="F18" s="8" t="s">
        <v>20</v>
      </c>
      <c r="G18" s="8" t="s">
        <v>194</v>
      </c>
      <c r="H18" s="4">
        <v>92</v>
      </c>
      <c r="I18" s="4">
        <v>89</v>
      </c>
      <c r="J18" s="4">
        <v>94</v>
      </c>
      <c r="K18" s="4">
        <v>96</v>
      </c>
      <c r="L18" s="4">
        <v>88</v>
      </c>
      <c r="M18" s="4">
        <v>90</v>
      </c>
      <c r="N18" s="7">
        <f>SUM(H18:M18)</f>
        <v>549</v>
      </c>
      <c r="O18" s="41" t="s">
        <v>22</v>
      </c>
      <c r="P18" s="37" t="s">
        <v>142</v>
      </c>
    </row>
    <row r="19" spans="1:16" ht="15.75">
      <c r="A19" s="6" t="s">
        <v>17</v>
      </c>
      <c r="B19" s="7" t="s">
        <v>17</v>
      </c>
      <c r="C19" s="8" t="s">
        <v>217</v>
      </c>
      <c r="D19" s="8" t="s">
        <v>218</v>
      </c>
      <c r="E19" s="4">
        <v>1995</v>
      </c>
      <c r="F19" s="8" t="s">
        <v>20</v>
      </c>
      <c r="G19" s="8" t="s">
        <v>21</v>
      </c>
      <c r="H19" s="4">
        <v>86</v>
      </c>
      <c r="I19" s="4">
        <v>93</v>
      </c>
      <c r="J19" s="4">
        <v>91</v>
      </c>
      <c r="K19" s="4">
        <v>93</v>
      </c>
      <c r="L19" s="4">
        <v>93</v>
      </c>
      <c r="M19" s="4">
        <v>92</v>
      </c>
      <c r="N19" s="7">
        <v>548</v>
      </c>
      <c r="O19" s="41" t="s">
        <v>22</v>
      </c>
      <c r="P19" s="37">
        <v>6</v>
      </c>
    </row>
  </sheetData>
  <sheetProtection selectLockedCells="1" selectUnlockedCells="1"/>
  <mergeCells count="3">
    <mergeCell ref="B1:M1"/>
    <mergeCell ref="H6:M6"/>
    <mergeCell ref="H17:M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K38" sqref="K38"/>
    </sheetView>
  </sheetViews>
  <sheetFormatPr defaultColWidth="9.140625" defaultRowHeight="12.75"/>
  <cols>
    <col min="1" max="2" width="5.421875" style="0" customWidth="1"/>
    <col min="3" max="3" width="9.8515625" style="0" customWidth="1"/>
    <col min="4" max="4" width="18.57421875" style="0" customWidth="1"/>
    <col min="5" max="5" width="6.140625" style="0" customWidth="1"/>
    <col min="6" max="6" width="11.7109375" style="0" customWidth="1"/>
    <col min="7" max="7" width="7.57421875" style="0" customWidth="1"/>
    <col min="8" max="8" width="4.8515625" style="0" customWidth="1"/>
    <col min="9" max="10" width="4.421875" style="0" customWidth="1"/>
    <col min="11" max="11" width="5.140625" style="0" customWidth="1"/>
    <col min="12" max="14" width="4.421875" style="0" customWidth="1"/>
    <col min="15" max="15" width="5.140625" style="0" customWidth="1"/>
    <col min="16" max="16" width="5.421875" style="0" customWidth="1"/>
    <col min="17" max="17" width="3.57421875" style="0" customWidth="1"/>
    <col min="18" max="18" width="4.28125" style="0" customWidth="1"/>
  </cols>
  <sheetData>
    <row r="1" spans="2:13" ht="20.25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15.75">
      <c r="G2" s="3" t="s">
        <v>1</v>
      </c>
    </row>
    <row r="5" spans="3:7" ht="15.75">
      <c r="C5" s="3" t="s">
        <v>219</v>
      </c>
      <c r="G5" s="29" t="s">
        <v>246</v>
      </c>
    </row>
    <row r="6" spans="1:18" ht="15.75">
      <c r="A6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30" t="s">
        <v>247</v>
      </c>
      <c r="H6" s="55" t="s">
        <v>126</v>
      </c>
      <c r="I6" s="55"/>
      <c r="J6" s="55"/>
      <c r="K6" s="55"/>
      <c r="L6" s="55" t="s">
        <v>127</v>
      </c>
      <c r="M6" s="55"/>
      <c r="N6" s="55"/>
      <c r="O6" s="55"/>
      <c r="P6" s="31" t="s">
        <v>248</v>
      </c>
      <c r="Q6" s="35" t="s">
        <v>250</v>
      </c>
      <c r="R6" s="35" t="s">
        <v>251</v>
      </c>
    </row>
    <row r="7" spans="1:18" ht="15.75">
      <c r="A7" s="6" t="s">
        <v>13</v>
      </c>
      <c r="B7" s="7" t="s">
        <v>13</v>
      </c>
      <c r="C7" s="3" t="s">
        <v>83</v>
      </c>
      <c r="D7" s="3" t="s">
        <v>84</v>
      </c>
      <c r="E7" s="4">
        <v>1971</v>
      </c>
      <c r="F7" s="8" t="s">
        <v>20</v>
      </c>
      <c r="G7" s="8" t="s">
        <v>21</v>
      </c>
      <c r="H7" s="4">
        <v>97</v>
      </c>
      <c r="I7" s="4">
        <v>94</v>
      </c>
      <c r="J7" s="4">
        <v>93</v>
      </c>
      <c r="K7" s="7">
        <v>284</v>
      </c>
      <c r="L7" s="4">
        <v>93</v>
      </c>
      <c r="M7" s="4">
        <v>94</v>
      </c>
      <c r="N7" s="4">
        <v>96</v>
      </c>
      <c r="O7" s="7">
        <v>283</v>
      </c>
      <c r="P7" s="7">
        <v>567</v>
      </c>
      <c r="Q7" s="45" t="s">
        <v>13</v>
      </c>
      <c r="R7" s="45">
        <v>12</v>
      </c>
    </row>
    <row r="8" spans="1:18" ht="15.75">
      <c r="A8" s="6" t="s">
        <v>22</v>
      </c>
      <c r="B8" s="7" t="s">
        <v>17</v>
      </c>
      <c r="C8" s="3" t="s">
        <v>96</v>
      </c>
      <c r="D8" s="3" t="s">
        <v>97</v>
      </c>
      <c r="E8" s="4">
        <v>1951</v>
      </c>
      <c r="F8" s="8" t="s">
        <v>20</v>
      </c>
      <c r="G8" s="8" t="s">
        <v>21</v>
      </c>
      <c r="H8" s="4">
        <v>82</v>
      </c>
      <c r="I8" s="4">
        <v>94</v>
      </c>
      <c r="J8" s="4">
        <v>92</v>
      </c>
      <c r="K8" s="7">
        <v>268</v>
      </c>
      <c r="L8" s="4">
        <v>98</v>
      </c>
      <c r="M8" s="4">
        <v>95</v>
      </c>
      <c r="N8" s="4">
        <v>95</v>
      </c>
      <c r="O8" s="7">
        <v>288</v>
      </c>
      <c r="P8" s="7">
        <v>556</v>
      </c>
      <c r="Q8" s="45" t="s">
        <v>13</v>
      </c>
      <c r="R8" s="45">
        <v>10</v>
      </c>
    </row>
    <row r="9" spans="1:19" ht="15.75">
      <c r="A9" s="2" t="s">
        <v>26</v>
      </c>
      <c r="B9" s="7" t="s">
        <v>22</v>
      </c>
      <c r="C9" s="3" t="s">
        <v>85</v>
      </c>
      <c r="D9" s="3" t="s">
        <v>86</v>
      </c>
      <c r="E9" s="4">
        <v>1956</v>
      </c>
      <c r="F9" s="8" t="s">
        <v>20</v>
      </c>
      <c r="G9" s="8" t="s">
        <v>87</v>
      </c>
      <c r="H9" s="4">
        <v>92</v>
      </c>
      <c r="I9" s="4">
        <v>89</v>
      </c>
      <c r="J9" s="4">
        <v>88</v>
      </c>
      <c r="K9" s="7">
        <v>269</v>
      </c>
      <c r="L9" s="4">
        <v>93</v>
      </c>
      <c r="M9" s="4">
        <v>94</v>
      </c>
      <c r="N9" s="4">
        <v>96</v>
      </c>
      <c r="O9" s="7">
        <v>283</v>
      </c>
      <c r="P9" s="7">
        <v>552</v>
      </c>
      <c r="Q9" s="45" t="s">
        <v>17</v>
      </c>
      <c r="R9" s="45">
        <v>8</v>
      </c>
      <c r="S9" s="4"/>
    </row>
    <row r="10" spans="1:19" ht="15.75">
      <c r="A10" s="2" t="s">
        <v>29</v>
      </c>
      <c r="B10" s="4" t="s">
        <v>26</v>
      </c>
      <c r="C10" s="39" t="s">
        <v>88</v>
      </c>
      <c r="D10" s="39" t="s">
        <v>162</v>
      </c>
      <c r="E10" s="4">
        <v>1972</v>
      </c>
      <c r="F10" s="8" t="s">
        <v>20</v>
      </c>
      <c r="G10" s="8" t="s">
        <v>21</v>
      </c>
      <c r="H10" s="4">
        <v>89</v>
      </c>
      <c r="I10" s="4">
        <v>88</v>
      </c>
      <c r="J10" s="4">
        <v>91</v>
      </c>
      <c r="K10" s="7">
        <f>H10+I10+J10</f>
        <v>268</v>
      </c>
      <c r="L10" s="4">
        <v>91</v>
      </c>
      <c r="M10" s="4">
        <v>93</v>
      </c>
      <c r="N10" s="4">
        <v>93</v>
      </c>
      <c r="O10" s="7">
        <f>L10+M10+N10</f>
        <v>277</v>
      </c>
      <c r="P10" s="7">
        <f>K10+O10</f>
        <v>545</v>
      </c>
      <c r="Q10" s="44" t="s">
        <v>17</v>
      </c>
      <c r="R10" s="44" t="s">
        <v>142</v>
      </c>
      <c r="S10" s="4"/>
    </row>
    <row r="11" spans="1:19" ht="15.75">
      <c r="A11" s="2" t="s">
        <v>35</v>
      </c>
      <c r="B11" s="4" t="s">
        <v>29</v>
      </c>
      <c r="C11" s="8" t="s">
        <v>79</v>
      </c>
      <c r="D11" s="8" t="s">
        <v>80</v>
      </c>
      <c r="E11" s="4">
        <v>1988</v>
      </c>
      <c r="F11" s="8" t="s">
        <v>81</v>
      </c>
      <c r="G11" s="8" t="s">
        <v>82</v>
      </c>
      <c r="H11" s="4">
        <v>85</v>
      </c>
      <c r="I11" s="4">
        <v>92</v>
      </c>
      <c r="J11" s="4">
        <v>87</v>
      </c>
      <c r="K11" s="7">
        <v>264</v>
      </c>
      <c r="L11" s="4">
        <v>96</v>
      </c>
      <c r="M11" s="4">
        <v>96</v>
      </c>
      <c r="N11" s="4">
        <v>88</v>
      </c>
      <c r="O11" s="7">
        <v>280</v>
      </c>
      <c r="P11" s="7">
        <v>544</v>
      </c>
      <c r="Q11" s="45" t="s">
        <v>17</v>
      </c>
      <c r="R11" s="45">
        <v>7</v>
      </c>
      <c r="S11" s="4"/>
    </row>
    <row r="12" spans="1:19" ht="15.75">
      <c r="A12" s="2" t="s">
        <v>38</v>
      </c>
      <c r="B12" s="4" t="s">
        <v>32</v>
      </c>
      <c r="C12" s="8" t="s">
        <v>99</v>
      </c>
      <c r="D12" s="8" t="s">
        <v>148</v>
      </c>
      <c r="E12" s="4">
        <v>1972</v>
      </c>
      <c r="F12" s="8" t="s">
        <v>20</v>
      </c>
      <c r="G12" s="8" t="s">
        <v>21</v>
      </c>
      <c r="H12" s="4">
        <v>92</v>
      </c>
      <c r="I12" s="4">
        <v>97</v>
      </c>
      <c r="J12" s="4">
        <v>94</v>
      </c>
      <c r="K12" s="7">
        <v>283</v>
      </c>
      <c r="L12" s="4">
        <v>90</v>
      </c>
      <c r="M12" s="4">
        <v>84</v>
      </c>
      <c r="N12" s="4">
        <v>87</v>
      </c>
      <c r="O12" s="7">
        <v>261</v>
      </c>
      <c r="P12" s="7">
        <v>544</v>
      </c>
      <c r="Q12" s="45" t="s">
        <v>17</v>
      </c>
      <c r="R12" s="45">
        <v>6</v>
      </c>
      <c r="S12" s="4"/>
    </row>
    <row r="13" spans="1:19" ht="15.75">
      <c r="A13" s="2" t="s">
        <v>42</v>
      </c>
      <c r="B13" s="4" t="s">
        <v>35</v>
      </c>
      <c r="C13" s="8" t="s">
        <v>92</v>
      </c>
      <c r="D13" s="8" t="s">
        <v>93</v>
      </c>
      <c r="E13" s="4">
        <v>1991</v>
      </c>
      <c r="F13" s="8" t="s">
        <v>20</v>
      </c>
      <c r="G13" s="8" t="s">
        <v>21</v>
      </c>
      <c r="H13" s="4">
        <v>87</v>
      </c>
      <c r="I13" s="4">
        <v>92</v>
      </c>
      <c r="J13" s="4">
        <v>90</v>
      </c>
      <c r="K13" s="7">
        <v>269</v>
      </c>
      <c r="L13" s="4">
        <v>86</v>
      </c>
      <c r="M13" s="4">
        <v>92</v>
      </c>
      <c r="N13" s="4">
        <v>93</v>
      </c>
      <c r="O13" s="7">
        <v>271</v>
      </c>
      <c r="P13" s="7">
        <v>540</v>
      </c>
      <c r="Q13" s="45" t="s">
        <v>17</v>
      </c>
      <c r="R13" s="45">
        <v>5</v>
      </c>
      <c r="S13" s="4"/>
    </row>
    <row r="14" spans="1:19" ht="15.75">
      <c r="A14" s="2" t="s">
        <v>103</v>
      </c>
      <c r="B14" s="4" t="s">
        <v>38</v>
      </c>
      <c r="C14" s="8" t="s">
        <v>94</v>
      </c>
      <c r="D14" s="8" t="s">
        <v>95</v>
      </c>
      <c r="E14" s="4">
        <v>1974</v>
      </c>
      <c r="F14" s="8" t="s">
        <v>20</v>
      </c>
      <c r="G14" s="8" t="s">
        <v>21</v>
      </c>
      <c r="H14" s="4">
        <v>88</v>
      </c>
      <c r="I14" s="4">
        <v>92</v>
      </c>
      <c r="J14" s="4">
        <v>94</v>
      </c>
      <c r="K14" s="7">
        <v>274</v>
      </c>
      <c r="L14" s="4">
        <v>85</v>
      </c>
      <c r="M14" s="4">
        <v>68</v>
      </c>
      <c r="N14" s="4">
        <v>80</v>
      </c>
      <c r="O14" s="7">
        <v>233</v>
      </c>
      <c r="P14" s="7">
        <v>507</v>
      </c>
      <c r="Q14" s="45"/>
      <c r="R14" s="45">
        <v>4</v>
      </c>
      <c r="S14" s="4"/>
    </row>
    <row r="15" spans="2:19" ht="15.75">
      <c r="B15" s="4" t="s">
        <v>42</v>
      </c>
      <c r="C15" s="39" t="s">
        <v>121</v>
      </c>
      <c r="D15" s="39" t="s">
        <v>168</v>
      </c>
      <c r="E15" s="4">
        <v>1962</v>
      </c>
      <c r="F15" s="8" t="s">
        <v>220</v>
      </c>
      <c r="G15" s="8"/>
      <c r="H15" s="4">
        <v>85</v>
      </c>
      <c r="I15" s="4">
        <v>85</v>
      </c>
      <c r="J15" s="4">
        <v>85</v>
      </c>
      <c r="K15" s="7">
        <f>H15+I15+J15</f>
        <v>255</v>
      </c>
      <c r="L15" s="4">
        <v>74</v>
      </c>
      <c r="M15" s="4">
        <v>73</v>
      </c>
      <c r="N15" s="4">
        <v>76</v>
      </c>
      <c r="O15" s="7">
        <f>L15+M15+N15</f>
        <v>223</v>
      </c>
      <c r="P15" s="7">
        <f>K15+O15</f>
        <v>478</v>
      </c>
      <c r="Q15" s="44"/>
      <c r="R15" s="44" t="s">
        <v>142</v>
      </c>
      <c r="S15" s="4"/>
    </row>
    <row r="16" spans="2:18" ht="15.75">
      <c r="B16" s="4"/>
      <c r="Q16" s="46"/>
      <c r="R16" s="46"/>
    </row>
    <row r="17" spans="1:19" ht="15.75">
      <c r="A17" s="6" t="s">
        <v>17</v>
      </c>
      <c r="B17" s="4" t="s">
        <v>221</v>
      </c>
      <c r="C17" s="8" t="s">
        <v>77</v>
      </c>
      <c r="D17" s="8" t="s">
        <v>78</v>
      </c>
      <c r="E17" s="4">
        <v>1983</v>
      </c>
      <c r="F17" s="8" t="s">
        <v>20</v>
      </c>
      <c r="G17" s="8" t="s">
        <v>21</v>
      </c>
      <c r="H17" s="4">
        <v>93</v>
      </c>
      <c r="I17" s="4">
        <v>96</v>
      </c>
      <c r="J17" s="4">
        <v>97</v>
      </c>
      <c r="K17" s="7">
        <v>286</v>
      </c>
      <c r="L17" s="4">
        <v>90</v>
      </c>
      <c r="M17" s="4">
        <v>91</v>
      </c>
      <c r="N17" s="4">
        <v>90</v>
      </c>
      <c r="O17" s="7">
        <v>271</v>
      </c>
      <c r="P17" s="7">
        <v>557</v>
      </c>
      <c r="Q17" s="45" t="s">
        <v>17</v>
      </c>
      <c r="R17" s="47"/>
      <c r="S17" s="4"/>
    </row>
    <row r="18" spans="1:19" ht="15.75">
      <c r="A18" s="2" t="s">
        <v>32</v>
      </c>
      <c r="B18" s="4" t="s">
        <v>221</v>
      </c>
      <c r="C18" s="8" t="s">
        <v>99</v>
      </c>
      <c r="D18" s="8" t="s">
        <v>100</v>
      </c>
      <c r="E18" s="4">
        <v>1943</v>
      </c>
      <c r="F18" s="8" t="s">
        <v>20</v>
      </c>
      <c r="G18" s="8" t="s">
        <v>21</v>
      </c>
      <c r="H18" s="4">
        <v>86</v>
      </c>
      <c r="I18" s="4">
        <v>89</v>
      </c>
      <c r="J18" s="4">
        <v>95</v>
      </c>
      <c r="K18" s="7">
        <v>270</v>
      </c>
      <c r="L18" s="4">
        <v>95</v>
      </c>
      <c r="M18" s="4">
        <v>90</v>
      </c>
      <c r="N18" s="4">
        <v>90</v>
      </c>
      <c r="O18" s="7">
        <v>275</v>
      </c>
      <c r="P18" s="7">
        <v>545</v>
      </c>
      <c r="Q18" s="45" t="s">
        <v>17</v>
      </c>
      <c r="R18" s="47"/>
      <c r="S18" s="4"/>
    </row>
    <row r="19" spans="1:19" ht="15.75">
      <c r="A19" s="2" t="s">
        <v>98</v>
      </c>
      <c r="B19" s="4" t="s">
        <v>221</v>
      </c>
      <c r="C19" s="8" t="s">
        <v>147</v>
      </c>
      <c r="D19" s="8" t="s">
        <v>105</v>
      </c>
      <c r="E19" s="4">
        <v>1957</v>
      </c>
      <c r="F19" s="8" t="s">
        <v>20</v>
      </c>
      <c r="G19" s="8" t="s">
        <v>21</v>
      </c>
      <c r="H19" s="4">
        <v>88</v>
      </c>
      <c r="I19" s="4">
        <v>93</v>
      </c>
      <c r="J19" s="4">
        <v>88</v>
      </c>
      <c r="K19" s="7">
        <v>269</v>
      </c>
      <c r="L19" s="4">
        <v>87</v>
      </c>
      <c r="M19" s="4">
        <v>90</v>
      </c>
      <c r="N19" s="4">
        <v>82</v>
      </c>
      <c r="O19" s="7">
        <v>259</v>
      </c>
      <c r="P19" s="7">
        <v>528</v>
      </c>
      <c r="Q19" s="45" t="s">
        <v>22</v>
      </c>
      <c r="R19" s="47"/>
      <c r="S19" s="4"/>
    </row>
    <row r="23" spans="1:18" ht="15.75">
      <c r="A23" s="1"/>
      <c r="C23" s="3" t="s">
        <v>125</v>
      </c>
      <c r="G23" s="29" t="s">
        <v>246</v>
      </c>
      <c r="R23" s="1"/>
    </row>
    <row r="24" spans="1:18" ht="15.75">
      <c r="A24" s="14" t="s">
        <v>3</v>
      </c>
      <c r="B24" s="5" t="s">
        <v>4</v>
      </c>
      <c r="C24" s="5" t="s">
        <v>5</v>
      </c>
      <c r="D24" s="5" t="s">
        <v>6</v>
      </c>
      <c r="E24" s="5" t="s">
        <v>7</v>
      </c>
      <c r="F24" s="5" t="s">
        <v>8</v>
      </c>
      <c r="G24" s="30" t="s">
        <v>247</v>
      </c>
      <c r="H24" s="55" t="s">
        <v>126</v>
      </c>
      <c r="I24" s="55"/>
      <c r="J24" s="55"/>
      <c r="K24" s="55"/>
      <c r="L24" s="55" t="s">
        <v>127</v>
      </c>
      <c r="M24" s="55"/>
      <c r="N24" s="55"/>
      <c r="O24" s="55"/>
      <c r="P24" s="31" t="s">
        <v>248</v>
      </c>
      <c r="Q24" s="35" t="s">
        <v>250</v>
      </c>
      <c r="R24" s="35" t="s">
        <v>251</v>
      </c>
    </row>
    <row r="25" spans="1:18" ht="15.75">
      <c r="A25" s="6" t="s">
        <v>13</v>
      </c>
      <c r="B25" s="7" t="s">
        <v>13</v>
      </c>
      <c r="C25" s="3" t="s">
        <v>106</v>
      </c>
      <c r="D25" s="3" t="s">
        <v>107</v>
      </c>
      <c r="E25" s="4">
        <v>1985</v>
      </c>
      <c r="F25" s="8" t="s">
        <v>20</v>
      </c>
      <c r="G25" s="8" t="s">
        <v>21</v>
      </c>
      <c r="H25" s="4">
        <v>93</v>
      </c>
      <c r="I25" s="4">
        <v>96</v>
      </c>
      <c r="J25" s="4">
        <v>96</v>
      </c>
      <c r="K25" s="7">
        <v>285</v>
      </c>
      <c r="L25" s="4">
        <v>88</v>
      </c>
      <c r="M25" s="4">
        <v>92</v>
      </c>
      <c r="N25" s="4">
        <v>92</v>
      </c>
      <c r="O25" s="7">
        <v>272</v>
      </c>
      <c r="P25" s="7">
        <v>557</v>
      </c>
      <c r="Q25" s="45" t="s">
        <v>13</v>
      </c>
      <c r="R25" s="45">
        <v>12</v>
      </c>
    </row>
    <row r="26" spans="1:18" ht="15.75">
      <c r="A26" s="1"/>
      <c r="B26" s="7" t="s">
        <v>17</v>
      </c>
      <c r="C26" s="3" t="s">
        <v>128</v>
      </c>
      <c r="D26" s="3" t="s">
        <v>129</v>
      </c>
      <c r="E26" s="4">
        <v>1977</v>
      </c>
      <c r="F26" s="8" t="s">
        <v>25</v>
      </c>
      <c r="G26" s="8"/>
      <c r="H26" s="4">
        <v>89</v>
      </c>
      <c r="I26" s="4">
        <v>87</v>
      </c>
      <c r="J26" s="4">
        <v>98</v>
      </c>
      <c r="K26" s="7">
        <v>274</v>
      </c>
      <c r="L26" s="4">
        <v>86</v>
      </c>
      <c r="M26" s="4">
        <v>91</v>
      </c>
      <c r="N26" s="4">
        <v>92</v>
      </c>
      <c r="O26" s="7">
        <v>269</v>
      </c>
      <c r="P26" s="7">
        <v>543</v>
      </c>
      <c r="Q26" s="45" t="s">
        <v>17</v>
      </c>
      <c r="R26" s="45">
        <v>10</v>
      </c>
    </row>
    <row r="27" spans="1:18" ht="15.75">
      <c r="A27" s="1" t="s">
        <v>130</v>
      </c>
      <c r="B27" s="7" t="s">
        <v>22</v>
      </c>
      <c r="C27" s="3" t="s">
        <v>131</v>
      </c>
      <c r="D27" s="3" t="s">
        <v>19</v>
      </c>
      <c r="E27" s="4">
        <v>1957</v>
      </c>
      <c r="F27" s="8" t="s">
        <v>20</v>
      </c>
      <c r="G27" s="8" t="s">
        <v>21</v>
      </c>
      <c r="H27" s="4">
        <v>89</v>
      </c>
      <c r="I27" s="4">
        <v>91</v>
      </c>
      <c r="J27" s="4">
        <v>91</v>
      </c>
      <c r="K27" s="7">
        <v>271</v>
      </c>
      <c r="L27" s="4">
        <v>91</v>
      </c>
      <c r="M27" s="4">
        <v>92</v>
      </c>
      <c r="N27" s="4">
        <v>87</v>
      </c>
      <c r="O27" s="7">
        <v>270</v>
      </c>
      <c r="P27" s="7">
        <v>541</v>
      </c>
      <c r="Q27" s="45" t="s">
        <v>17</v>
      </c>
      <c r="R27" s="45">
        <v>8</v>
      </c>
    </row>
    <row r="28" spans="1:18" ht="15.75">
      <c r="A28" s="1" t="s">
        <v>132</v>
      </c>
      <c r="B28" s="4" t="s">
        <v>26</v>
      </c>
      <c r="C28" s="8" t="s">
        <v>133</v>
      </c>
      <c r="D28" s="8" t="s">
        <v>86</v>
      </c>
      <c r="E28" s="4">
        <v>1993</v>
      </c>
      <c r="F28" s="8" t="s">
        <v>20</v>
      </c>
      <c r="G28" s="8" t="s">
        <v>87</v>
      </c>
      <c r="H28" s="4">
        <v>88</v>
      </c>
      <c r="I28" s="4">
        <v>92</v>
      </c>
      <c r="J28" s="4">
        <v>91</v>
      </c>
      <c r="K28" s="7">
        <v>271</v>
      </c>
      <c r="L28" s="4">
        <v>73</v>
      </c>
      <c r="M28" s="4">
        <v>87</v>
      </c>
      <c r="N28" s="4">
        <v>84</v>
      </c>
      <c r="O28" s="7">
        <v>244</v>
      </c>
      <c r="P28" s="7">
        <v>515</v>
      </c>
      <c r="Q28" s="45" t="s">
        <v>22</v>
      </c>
      <c r="R28" s="45">
        <v>7</v>
      </c>
    </row>
  </sheetData>
  <sheetProtection selectLockedCells="1" selectUnlockedCells="1"/>
  <mergeCells count="5">
    <mergeCell ref="B1:M1"/>
    <mergeCell ref="H6:K6"/>
    <mergeCell ref="L6:O6"/>
    <mergeCell ref="H24:K24"/>
    <mergeCell ref="L24:O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9.28125" style="0" customWidth="1"/>
    <col min="4" max="4" width="17.57421875" style="0" customWidth="1"/>
    <col min="5" max="5" width="5.57421875" style="0" customWidth="1"/>
    <col min="6" max="6" width="12.00390625" style="0" customWidth="1"/>
    <col min="7" max="7" width="7.421875" style="0" customWidth="1"/>
    <col min="8" max="8" width="3.7109375" style="1" customWidth="1"/>
    <col min="9" max="10" width="3.57421875" style="1" customWidth="1"/>
    <col min="11" max="11" width="5.28125" style="1" customWidth="1"/>
    <col min="12" max="14" width="3.57421875" style="1" customWidth="1"/>
    <col min="15" max="15" width="5.28125" style="0" customWidth="1"/>
    <col min="16" max="16" width="5.7109375" style="0" customWidth="1"/>
    <col min="17" max="17" width="4.140625" style="0" customWidth="1"/>
    <col min="18" max="18" width="4.421875" style="1" customWidth="1"/>
  </cols>
  <sheetData>
    <row r="1" spans="3:13" ht="20.25"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15.75">
      <c r="F2" s="24" t="s">
        <v>222</v>
      </c>
    </row>
    <row r="4" spans="3:7" ht="15.75">
      <c r="C4" t="s">
        <v>223</v>
      </c>
      <c r="G4" s="29" t="s">
        <v>246</v>
      </c>
    </row>
    <row r="5" spans="1:18" ht="15.75">
      <c r="A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30" t="s">
        <v>247</v>
      </c>
      <c r="H5" s="55" t="s">
        <v>135</v>
      </c>
      <c r="I5" s="55"/>
      <c r="J5" s="55"/>
      <c r="K5" s="55"/>
      <c r="L5" s="55"/>
      <c r="M5" s="55"/>
      <c r="P5" s="31" t="s">
        <v>248</v>
      </c>
      <c r="Q5" s="35" t="s">
        <v>250</v>
      </c>
      <c r="R5" s="35" t="s">
        <v>251</v>
      </c>
    </row>
    <row r="6" spans="1:18" ht="15.75">
      <c r="A6" s="19"/>
      <c r="B6" s="25"/>
      <c r="C6" s="25"/>
      <c r="D6" s="25"/>
      <c r="E6" s="25"/>
      <c r="F6" s="25"/>
      <c r="G6" s="26"/>
      <c r="H6" s="25"/>
      <c r="I6" s="20"/>
      <c r="J6" s="20"/>
      <c r="K6" s="20"/>
      <c r="L6" s="20"/>
      <c r="M6" s="20"/>
      <c r="N6" s="20"/>
      <c r="O6" s="19"/>
      <c r="P6" s="25"/>
      <c r="Q6" s="35"/>
      <c r="R6" s="36"/>
    </row>
    <row r="7" spans="1:18" ht="15.75">
      <c r="A7" s="19"/>
      <c r="B7" s="27" t="s">
        <v>13</v>
      </c>
      <c r="C7" s="18" t="s">
        <v>94</v>
      </c>
      <c r="D7" s="18" t="s">
        <v>224</v>
      </c>
      <c r="E7" s="20">
        <v>1993</v>
      </c>
      <c r="F7" s="19" t="s">
        <v>225</v>
      </c>
      <c r="G7" s="19"/>
      <c r="H7" s="20">
        <v>99</v>
      </c>
      <c r="I7" s="20">
        <v>97</v>
      </c>
      <c r="J7" s="20">
        <v>85</v>
      </c>
      <c r="K7" s="27">
        <f>H7+I7+J7</f>
        <v>281</v>
      </c>
      <c r="L7" s="20">
        <v>95</v>
      </c>
      <c r="M7" s="20">
        <v>96</v>
      </c>
      <c r="N7" s="20">
        <v>90</v>
      </c>
      <c r="O7" s="27">
        <f>L7+M7+N7</f>
        <v>281</v>
      </c>
      <c r="P7" s="27">
        <f>K7+O7</f>
        <v>562</v>
      </c>
      <c r="Q7" s="36" t="s">
        <v>13</v>
      </c>
      <c r="R7" s="36">
        <v>12</v>
      </c>
    </row>
    <row r="8" spans="1:18" ht="15.75">
      <c r="A8" s="27" t="s">
        <v>13</v>
      </c>
      <c r="B8" s="27" t="s">
        <v>17</v>
      </c>
      <c r="C8" s="18" t="s">
        <v>83</v>
      </c>
      <c r="D8" s="18" t="s">
        <v>84</v>
      </c>
      <c r="E8" s="20">
        <v>1971</v>
      </c>
      <c r="F8" s="19" t="s">
        <v>20</v>
      </c>
      <c r="G8" s="19" t="s">
        <v>21</v>
      </c>
      <c r="H8" s="20">
        <v>98</v>
      </c>
      <c r="I8" s="20">
        <v>92</v>
      </c>
      <c r="J8" s="20">
        <v>72</v>
      </c>
      <c r="K8" s="27">
        <f>H8+I8+J8</f>
        <v>262</v>
      </c>
      <c r="L8" s="20">
        <v>94</v>
      </c>
      <c r="M8" s="20">
        <v>86</v>
      </c>
      <c r="N8" s="20">
        <v>76</v>
      </c>
      <c r="O8" s="27">
        <f>L8+M8+N8</f>
        <v>256</v>
      </c>
      <c r="P8" s="27">
        <f>K8+O8</f>
        <v>518</v>
      </c>
      <c r="Q8" s="36" t="s">
        <v>22</v>
      </c>
      <c r="R8" s="36">
        <v>10</v>
      </c>
    </row>
    <row r="9" spans="1:18" ht="15.75">
      <c r="A9" s="27" t="s">
        <v>17</v>
      </c>
      <c r="B9" s="27" t="s">
        <v>22</v>
      </c>
      <c r="C9" s="18" t="s">
        <v>79</v>
      </c>
      <c r="D9" s="18" t="s">
        <v>80</v>
      </c>
      <c r="E9" s="20">
        <v>1988</v>
      </c>
      <c r="F9" s="19" t="s">
        <v>81</v>
      </c>
      <c r="G9" s="19" t="s">
        <v>82</v>
      </c>
      <c r="H9" s="20">
        <v>91</v>
      </c>
      <c r="I9" s="20">
        <v>90</v>
      </c>
      <c r="J9" s="20">
        <v>86</v>
      </c>
      <c r="K9" s="27">
        <f>H9+I9+J9</f>
        <v>267</v>
      </c>
      <c r="L9" s="20">
        <v>91</v>
      </c>
      <c r="M9" s="20">
        <v>88</v>
      </c>
      <c r="N9" s="20">
        <v>67</v>
      </c>
      <c r="O9" s="27">
        <f>L9+M9+N9</f>
        <v>246</v>
      </c>
      <c r="P9" s="27">
        <f>K9+O9</f>
        <v>513</v>
      </c>
      <c r="Q9" s="36" t="s">
        <v>22</v>
      </c>
      <c r="R9" s="36">
        <v>8</v>
      </c>
    </row>
    <row r="10" spans="1:18" ht="15.75">
      <c r="A10" s="27" t="s">
        <v>22</v>
      </c>
      <c r="B10" s="20" t="s">
        <v>26</v>
      </c>
      <c r="C10" s="19" t="s">
        <v>226</v>
      </c>
      <c r="D10" s="19" t="s">
        <v>97</v>
      </c>
      <c r="E10" s="20">
        <v>1951</v>
      </c>
      <c r="F10" s="19" t="s">
        <v>20</v>
      </c>
      <c r="G10" s="19" t="s">
        <v>21</v>
      </c>
      <c r="H10" s="20">
        <v>92</v>
      </c>
      <c r="I10" s="20">
        <v>87</v>
      </c>
      <c r="J10" s="20">
        <v>74</v>
      </c>
      <c r="K10" s="27">
        <f>H10+I10+J10</f>
        <v>253</v>
      </c>
      <c r="L10" s="20">
        <v>92</v>
      </c>
      <c r="M10" s="20">
        <v>85</v>
      </c>
      <c r="N10" s="20">
        <v>74</v>
      </c>
      <c r="O10" s="27">
        <f>L10+M10+N10</f>
        <v>251</v>
      </c>
      <c r="P10" s="27">
        <f>K10+O10</f>
        <v>504</v>
      </c>
      <c r="Q10" s="36"/>
      <c r="R10" s="36">
        <v>7</v>
      </c>
    </row>
    <row r="11" spans="1:18" ht="15.75">
      <c r="A11" s="20" t="s">
        <v>26</v>
      </c>
      <c r="B11" s="20" t="s">
        <v>29</v>
      </c>
      <c r="C11" s="19" t="s">
        <v>85</v>
      </c>
      <c r="D11" s="19" t="s">
        <v>86</v>
      </c>
      <c r="E11" s="20">
        <v>1956</v>
      </c>
      <c r="F11" s="19" t="s">
        <v>20</v>
      </c>
      <c r="G11" s="19" t="s">
        <v>87</v>
      </c>
      <c r="H11" s="20">
        <v>89</v>
      </c>
      <c r="I11" s="20">
        <v>91</v>
      </c>
      <c r="J11" s="20">
        <v>64</v>
      </c>
      <c r="K11" s="27">
        <f>H11+I11+J11</f>
        <v>244</v>
      </c>
      <c r="L11" s="20">
        <v>95</v>
      </c>
      <c r="M11" s="20">
        <v>86</v>
      </c>
      <c r="N11" s="20">
        <v>69</v>
      </c>
      <c r="O11" s="27">
        <f>L11+M11+N11</f>
        <v>250</v>
      </c>
      <c r="P11" s="27">
        <f>K11+O11</f>
        <v>494</v>
      </c>
      <c r="Q11" s="36"/>
      <c r="R11" s="36">
        <v>6</v>
      </c>
    </row>
    <row r="12" spans="1:18" ht="15.75">
      <c r="A12" s="27"/>
      <c r="B12" s="20"/>
      <c r="C12" s="19"/>
      <c r="D12" s="19"/>
      <c r="E12" s="20"/>
      <c r="F12" s="19"/>
      <c r="G12" s="19"/>
      <c r="H12" s="20"/>
      <c r="I12" s="20"/>
      <c r="J12" s="20"/>
      <c r="K12" s="20"/>
      <c r="L12" s="20"/>
      <c r="M12" s="20"/>
      <c r="N12" s="20"/>
      <c r="O12" s="19"/>
      <c r="P12" s="20"/>
      <c r="Q12" s="20"/>
      <c r="R12" s="20"/>
    </row>
    <row r="13" spans="1:18" ht="15.75">
      <c r="A13" s="19"/>
      <c r="B13" s="20"/>
      <c r="C13" s="19"/>
      <c r="D13" s="19"/>
      <c r="E13" s="20"/>
      <c r="F13" s="19"/>
      <c r="G13" s="19"/>
      <c r="H13" s="20"/>
      <c r="I13" s="20"/>
      <c r="J13" s="20"/>
      <c r="K13" s="20"/>
      <c r="L13" s="20"/>
      <c r="M13" s="20"/>
      <c r="N13" s="20"/>
      <c r="O13" s="19"/>
      <c r="P13" s="20"/>
      <c r="Q13" s="19"/>
      <c r="R13" s="20"/>
    </row>
    <row r="14" spans="2:16" ht="12.75">
      <c r="B14" s="2"/>
      <c r="E14" s="2"/>
      <c r="P14" s="2"/>
    </row>
    <row r="15" spans="2:16" ht="12.75">
      <c r="B15" s="2"/>
      <c r="E15" s="2"/>
      <c r="P15" s="2"/>
    </row>
    <row r="16" spans="2:16" ht="12.75">
      <c r="B16" s="2"/>
      <c r="E16" s="2"/>
      <c r="P16" s="2"/>
    </row>
    <row r="17" spans="2:16" ht="12.75">
      <c r="B17" s="2"/>
      <c r="E17" s="2"/>
      <c r="P17" s="2"/>
    </row>
    <row r="18" spans="2:16" ht="12.75">
      <c r="B18" s="2"/>
      <c r="E18" s="2"/>
      <c r="P18" s="2"/>
    </row>
    <row r="19" spans="2:16" ht="12.75">
      <c r="B19" s="2"/>
      <c r="E19" s="2"/>
      <c r="P19" s="2"/>
    </row>
  </sheetData>
  <sheetProtection selectLockedCells="1" selectUnlockedCells="1"/>
  <mergeCells count="2">
    <mergeCell ref="C1:M1"/>
    <mergeCell ref="H5:M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dcterms:created xsi:type="dcterms:W3CDTF">2012-09-02T17:23:20Z</dcterms:created>
  <dcterms:modified xsi:type="dcterms:W3CDTF">2012-09-03T12:30:49Z</dcterms:modified>
  <cp:category/>
  <cp:version/>
  <cp:contentType/>
  <cp:contentStatus/>
</cp:coreProperties>
</file>