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35" windowWidth="17340" windowHeight="7470" activeTab="0"/>
  </bookViews>
  <sheets>
    <sheet name="Männiku Talv RT" sheetId="1" r:id="rId1"/>
  </sheets>
  <definedNames>
    <definedName name="_xlnm.Print_Area" localSheetId="0">'Männiku Talv RT'!$A$1:$T$35</definedName>
  </definedNames>
  <calcPr fullCalcOnLoad="1"/>
</workbook>
</file>

<file path=xl/sharedStrings.xml><?xml version="1.0" encoding="utf-8"?>
<sst xmlns="http://schemas.openxmlformats.org/spreadsheetml/2006/main" count="70" uniqueCount="38">
  <si>
    <t>Koht</t>
  </si>
  <si>
    <t>Võistleja nimi</t>
  </si>
  <si>
    <t>S.a</t>
  </si>
  <si>
    <r>
      <t>Eesti rekord</t>
    </r>
    <r>
      <rPr>
        <sz val="10"/>
        <rFont val="Arial"/>
        <family val="0"/>
      </rPr>
      <t>: 383, Gera Pavlov, Narva 1993.a.</t>
    </r>
  </si>
  <si>
    <t>Klubi</t>
  </si>
  <si>
    <t>A/j</t>
  </si>
  <si>
    <t>K/j</t>
  </si>
  <si>
    <t>+/-</t>
  </si>
  <si>
    <t>Σ</t>
  </si>
  <si>
    <t>Σ/Σ</t>
  </si>
  <si>
    <t>Air rifle</t>
  </si>
  <si>
    <t>Liikuv märk, running target 30 + 30 lasku, 10 meetrit</t>
  </si>
  <si>
    <t>Liikuv märk, running target 20 + 20 lasku vahelduv kiirus (mix), 10 meetrit</t>
  </si>
  <si>
    <t>Liikuv märk, running target 20 + 20 lasku vahelduv kiirus (mix), 10 m</t>
  </si>
  <si>
    <r>
      <t>Eesti mitteametlik rekord</t>
    </r>
    <r>
      <rPr>
        <sz val="10"/>
        <rFont val="Arial"/>
        <family val="0"/>
      </rPr>
      <t>: 262, Berkis Lemme, 26.02.2011, Männiku lasketiir</t>
    </r>
  </si>
  <si>
    <t>M+45</t>
  </si>
  <si>
    <t>Järk</t>
  </si>
  <si>
    <t>KL MäLK</t>
  </si>
  <si>
    <r>
      <t>WR</t>
    </r>
    <r>
      <rPr>
        <sz val="10"/>
        <rFont val="Arial"/>
        <family val="2"/>
      </rPr>
      <t>:              590, Manfred Kurzer, GER, 18.08.2004 Ateena, GRE</t>
    </r>
  </si>
  <si>
    <r>
      <t>Eesti rekord</t>
    </r>
    <r>
      <rPr>
        <sz val="10"/>
        <rFont val="Arial"/>
        <family val="0"/>
      </rPr>
      <t>: 572, Aleksandr Utrobin, 1991, Viiburi</t>
    </r>
  </si>
  <si>
    <t>M</t>
  </si>
  <si>
    <r>
      <t xml:space="preserve">WR:              </t>
    </r>
    <r>
      <rPr>
        <sz val="10"/>
        <rFont val="Arial"/>
        <family val="2"/>
      </rPr>
      <t xml:space="preserve">393, Vladyslav Prianishikov, UKR, 26.02.2008, Winterthur, SUI </t>
    </r>
  </si>
  <si>
    <t>Hannes Kruus</t>
  </si>
  <si>
    <t>JAESKI Mati</t>
  </si>
  <si>
    <t>HALLIK Toomas</t>
  </si>
  <si>
    <t>KRUUS Hannes</t>
  </si>
  <si>
    <t>HEINSAAR Alar</t>
  </si>
  <si>
    <t>Liikuv märk, running target 20 + 20 lasku, 10 meetrit</t>
  </si>
  <si>
    <r>
      <t>Eesti mitteametlik rekord</t>
    </r>
    <r>
      <rPr>
        <sz val="10"/>
        <rFont val="Arial"/>
        <family val="0"/>
      </rPr>
      <t>: 267, Berkis Lemme, 09.04.2011, Männiku lasketiir</t>
    </r>
  </si>
  <si>
    <t>Protokollid:</t>
  </si>
  <si>
    <t>Arvestuskohtunikud:</t>
  </si>
  <si>
    <t>Peakohtunik:</t>
  </si>
  <si>
    <t>Tulejoone kohtunikud:</t>
  </si>
  <si>
    <t>Alar Heinsaar, Toomas Hallik, Mati Jaeski</t>
  </si>
  <si>
    <t>Männiku Talv 2012</t>
  </si>
  <si>
    <t>21.01.2012 Männiku lasketiir</t>
  </si>
  <si>
    <t>Mati Jaeski, Toomas Hallik, Alar Heinsaar</t>
  </si>
  <si>
    <t>MUGU Jaanus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</si>
</sst>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3" fillId="5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left" vertical="center"/>
    </xf>
    <xf numFmtId="49" fontId="1" fillId="2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19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6" borderId="0" xfId="0" applyFont="1" applyFill="1" applyAlignment="1">
      <alignment horizontal="center"/>
    </xf>
    <xf numFmtId="0" fontId="9" fillId="0" borderId="0" xfId="19" applyFont="1" applyAlignment="1">
      <alignment horizontal="left"/>
    </xf>
    <xf numFmtId="0" fontId="1" fillId="7" borderId="0" xfId="0" applyFont="1" applyFill="1" applyBorder="1" applyAlignment="1">
      <alignment horizontal="center" vertical="center" textRotation="90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8" fillId="0" borderId="0" xfId="19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textRotation="9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hyperlink" Target="http://www.field-target.ee/" TargetMode="External" /><Relationship Id="rId5" Type="http://schemas.openxmlformats.org/officeDocument/2006/relationships/hyperlink" Target="http://www.field-target.ee/" TargetMode="External" /><Relationship Id="rId6" Type="http://schemas.openxmlformats.org/officeDocument/2006/relationships/image" Target="../media/image2.jpeg" /><Relationship Id="rId7" Type="http://schemas.openxmlformats.org/officeDocument/2006/relationships/hyperlink" Target="http://www.trapper.ee/index.php" TargetMode="External" /><Relationship Id="rId8" Type="http://schemas.openxmlformats.org/officeDocument/2006/relationships/hyperlink" Target="http://www.trapper.ee/index.php" TargetMode="External" /><Relationship Id="rId9" Type="http://schemas.openxmlformats.org/officeDocument/2006/relationships/image" Target="../media/image6.jpeg" /><Relationship Id="rId10" Type="http://schemas.openxmlformats.org/officeDocument/2006/relationships/hyperlink" Target="http://www.movemos.eu/" TargetMode="External" /><Relationship Id="rId11" Type="http://schemas.openxmlformats.org/officeDocument/2006/relationships/hyperlink" Target="http://www.movemos.eu/" TargetMode="External" /><Relationship Id="rId12" Type="http://schemas.openxmlformats.org/officeDocument/2006/relationships/image" Target="../media/image5.png" /><Relationship Id="rId13" Type="http://schemas.openxmlformats.org/officeDocument/2006/relationships/hyperlink" Target="http://www.jahipaun.ee/" TargetMode="External" /><Relationship Id="rId14" Type="http://schemas.openxmlformats.org/officeDocument/2006/relationships/hyperlink" Target="http://www.jahipaun.ee/" TargetMode="External" /><Relationship Id="rId15" Type="http://schemas.openxmlformats.org/officeDocument/2006/relationships/image" Target="../media/image7.png" /><Relationship Id="rId16" Type="http://schemas.openxmlformats.org/officeDocument/2006/relationships/hyperlink" Target="http://shop.field-target.ee/" TargetMode="External" /><Relationship Id="rId17" Type="http://schemas.openxmlformats.org/officeDocument/2006/relationships/hyperlink" Target="http://shop.field-target.ee/" TargetMode="External" /><Relationship Id="rId18" Type="http://schemas.openxmlformats.org/officeDocument/2006/relationships/image" Target="../media/image8.jpeg" /><Relationship Id="rId19" Type="http://schemas.openxmlformats.org/officeDocument/2006/relationships/hyperlink" Target="http://www.hot.ee/malklaskurklubi/index.html" TargetMode="External" /><Relationship Id="rId20" Type="http://schemas.openxmlformats.org/officeDocument/2006/relationships/hyperlink" Target="http://www.hot.ee/malklaskurklubi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1</xdr:row>
      <xdr:rowOff>142875</xdr:rowOff>
    </xdr:from>
    <xdr:to>
      <xdr:col>15</xdr:col>
      <xdr:colOff>352425</xdr:colOff>
      <xdr:row>4</xdr:row>
      <xdr:rowOff>28575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304800"/>
          <a:ext cx="80962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3</xdr:row>
      <xdr:rowOff>180975</xdr:rowOff>
    </xdr:from>
    <xdr:to>
      <xdr:col>1</xdr:col>
      <xdr:colOff>1028700</xdr:colOff>
      <xdr:row>5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52475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9</xdr:row>
      <xdr:rowOff>47625</xdr:rowOff>
    </xdr:from>
    <xdr:to>
      <xdr:col>19</xdr:col>
      <xdr:colOff>238125</xdr:colOff>
      <xdr:row>10</xdr:row>
      <xdr:rowOff>180975</xdr:rowOff>
    </xdr:to>
    <xdr:pic>
      <xdr:nvPicPr>
        <xdr:cNvPr id="3" name="Picture 20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981200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600075</xdr:colOff>
      <xdr:row>14</xdr:row>
      <xdr:rowOff>190500</xdr:rowOff>
    </xdr:from>
    <xdr:to>
      <xdr:col>19</xdr:col>
      <xdr:colOff>952500</xdr:colOff>
      <xdr:row>42</xdr:row>
      <xdr:rowOff>190500</xdr:rowOff>
    </xdr:to>
    <xdr:pic>
      <xdr:nvPicPr>
        <xdr:cNvPr id="4" name="Picture 22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67650" y="3314700"/>
          <a:ext cx="1143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419100</xdr:colOff>
      <xdr:row>12</xdr:row>
      <xdr:rowOff>28575</xdr:rowOff>
    </xdr:from>
    <xdr:to>
      <xdr:col>21</xdr:col>
      <xdr:colOff>285750</xdr:colOff>
      <xdr:row>13</xdr:row>
      <xdr:rowOff>180975</xdr:rowOff>
    </xdr:to>
    <xdr:pic>
      <xdr:nvPicPr>
        <xdr:cNvPr id="5" name="Picture 23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0" y="2676525"/>
          <a:ext cx="1447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114300</xdr:colOff>
      <xdr:row>11</xdr:row>
      <xdr:rowOff>180975</xdr:rowOff>
    </xdr:from>
    <xdr:to>
      <xdr:col>19</xdr:col>
      <xdr:colOff>257175</xdr:colOff>
      <xdr:row>13</xdr:row>
      <xdr:rowOff>95250</xdr:rowOff>
    </xdr:to>
    <xdr:pic>
      <xdr:nvPicPr>
        <xdr:cNvPr id="6" name="Picture 24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77075" y="25908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381000</xdr:colOff>
      <xdr:row>9</xdr:row>
      <xdr:rowOff>47625</xdr:rowOff>
    </xdr:from>
    <xdr:to>
      <xdr:col>21</xdr:col>
      <xdr:colOff>180975</xdr:colOff>
      <xdr:row>10</xdr:row>
      <xdr:rowOff>228600</xdr:rowOff>
    </xdr:to>
    <xdr:pic>
      <xdr:nvPicPr>
        <xdr:cNvPr id="7" name="Picture 35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439150" y="1981200"/>
          <a:ext cx="1381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133350</xdr:rowOff>
    </xdr:from>
    <xdr:to>
      <xdr:col>19</xdr:col>
      <xdr:colOff>847725</xdr:colOff>
      <xdr:row>7</xdr:row>
      <xdr:rowOff>85725</xdr:rowOff>
    </xdr:to>
    <xdr:pic>
      <xdr:nvPicPr>
        <xdr:cNvPr id="8" name="Picture 36">
          <a:hlinkClick r:id="rId20"/>
        </xdr:cNvPr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839075" y="5238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showGridLines="0" tabSelected="1" zoomScaleSheetLayoutView="100" workbookViewId="0" topLeftCell="A1">
      <selection activeCell="G15" sqref="G15"/>
    </sheetView>
  </sheetViews>
  <sheetFormatPr defaultColWidth="9.140625" defaultRowHeight="12.75"/>
  <cols>
    <col min="1" max="1" width="3.140625" style="0" customWidth="1"/>
    <col min="2" max="2" width="17.7109375" style="0" customWidth="1"/>
    <col min="3" max="3" width="6.140625" style="0" hidden="1" customWidth="1"/>
    <col min="4" max="4" width="7.00390625" style="1" customWidth="1"/>
    <col min="6" max="8" width="5.00390625" style="0" customWidth="1"/>
    <col min="9" max="9" width="6.00390625" style="0" customWidth="1"/>
    <col min="10" max="12" width="5.00390625" style="0" customWidth="1"/>
    <col min="13" max="13" width="6.7109375" style="0" customWidth="1"/>
    <col min="14" max="14" width="5.421875" style="0" customWidth="1"/>
    <col min="15" max="15" width="6.140625" style="0" customWidth="1"/>
    <col min="16" max="17" width="6.57421875" style="0" customWidth="1"/>
    <col min="18" max="18" width="4.57421875" style="0" customWidth="1"/>
    <col min="19" max="19" width="11.8515625" style="0" customWidth="1"/>
    <col min="20" max="20" width="14.57421875" style="0" customWidth="1"/>
  </cols>
  <sheetData>
    <row r="2" spans="2:22" ht="18">
      <c r="B2" s="31"/>
      <c r="C2" s="67" t="s">
        <v>34</v>
      </c>
      <c r="D2" s="67"/>
      <c r="E2" s="67"/>
      <c r="F2" s="67"/>
      <c r="G2" s="67"/>
      <c r="H2" s="67"/>
      <c r="I2" s="67"/>
      <c r="J2" s="67"/>
      <c r="K2" s="67"/>
      <c r="L2" s="67"/>
      <c r="M2" s="21"/>
      <c r="N2" s="21"/>
      <c r="O2" s="21"/>
      <c r="P2" s="21"/>
      <c r="Q2" s="21"/>
      <c r="R2" s="21"/>
      <c r="S2" s="62" t="s">
        <v>35</v>
      </c>
      <c r="T2" s="62"/>
      <c r="U2" s="62"/>
      <c r="V2" s="21"/>
    </row>
    <row r="3" ht="14.25" customHeight="1"/>
    <row r="4" spans="2:14" ht="39.75" customHeight="1">
      <c r="B4" s="3"/>
      <c r="E4" s="64" t="s">
        <v>11</v>
      </c>
      <c r="F4" s="64"/>
      <c r="G4" s="64"/>
      <c r="H4" s="64"/>
      <c r="I4" s="64"/>
      <c r="J4" s="64"/>
      <c r="K4" s="64"/>
      <c r="L4" s="64"/>
      <c r="M4" s="64"/>
      <c r="N4" s="64"/>
    </row>
    <row r="5" spans="5:20" ht="12" customHeight="1">
      <c r="E5" s="63" t="s">
        <v>19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5:20" ht="12.75" customHeight="1">
      <c r="E6" s="63" t="s">
        <v>18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3"/>
      <c r="Q6" s="3"/>
      <c r="R6" s="3"/>
      <c r="S6" s="71"/>
      <c r="T6" s="71"/>
    </row>
    <row r="7" spans="9:14" ht="9" customHeight="1">
      <c r="I7" s="6"/>
      <c r="J7" s="6"/>
      <c r="K7" s="6"/>
      <c r="L7" s="6"/>
      <c r="M7" s="6"/>
      <c r="N7" s="2"/>
    </row>
    <row r="8" spans="1:20" ht="15" customHeight="1">
      <c r="A8" s="69" t="s">
        <v>10</v>
      </c>
      <c r="B8" s="40" t="s">
        <v>1</v>
      </c>
      <c r="C8" s="41" t="s">
        <v>2</v>
      </c>
      <c r="D8" s="41"/>
      <c r="E8" s="41" t="s">
        <v>4</v>
      </c>
      <c r="F8" s="41">
        <v>1</v>
      </c>
      <c r="G8" s="41">
        <v>2</v>
      </c>
      <c r="H8" s="41">
        <v>3</v>
      </c>
      <c r="I8" s="41" t="s">
        <v>5</v>
      </c>
      <c r="J8" s="41">
        <v>1</v>
      </c>
      <c r="K8" s="41">
        <v>2</v>
      </c>
      <c r="L8" s="41">
        <v>3</v>
      </c>
      <c r="M8" s="41" t="s">
        <v>6</v>
      </c>
      <c r="N8" s="42" t="s">
        <v>8</v>
      </c>
      <c r="O8" s="41" t="s">
        <v>0</v>
      </c>
      <c r="P8" s="43" t="s">
        <v>7</v>
      </c>
      <c r="Q8" s="49"/>
      <c r="R8" s="36"/>
      <c r="S8" s="65"/>
      <c r="T8" s="65"/>
    </row>
    <row r="9" spans="1:20" ht="18.75" customHeight="1">
      <c r="A9" s="69"/>
      <c r="B9" s="5" t="s">
        <v>37</v>
      </c>
      <c r="C9" s="22"/>
      <c r="D9" s="22" t="s">
        <v>20</v>
      </c>
      <c r="E9" s="22" t="s">
        <v>17</v>
      </c>
      <c r="F9" s="23">
        <v>85</v>
      </c>
      <c r="G9" s="23">
        <v>84</v>
      </c>
      <c r="H9" s="23">
        <v>85</v>
      </c>
      <c r="I9" s="44">
        <f>SUM(F9:H9)</f>
        <v>254</v>
      </c>
      <c r="J9" s="24">
        <v>85</v>
      </c>
      <c r="K9" s="24">
        <v>87</v>
      </c>
      <c r="L9" s="24">
        <v>83</v>
      </c>
      <c r="M9" s="44">
        <f>SUM(J9:L9)</f>
        <v>255</v>
      </c>
      <c r="N9" s="45">
        <f>+M9+I9</f>
        <v>509</v>
      </c>
      <c r="O9" s="17">
        <f>+RANK(N9,N$9:N$16)</f>
        <v>1</v>
      </c>
      <c r="P9" s="17">
        <f>+MAX(N$9:N$16)-N9</f>
        <v>0</v>
      </c>
      <c r="Q9" s="11"/>
      <c r="R9" s="38"/>
      <c r="S9" s="38"/>
      <c r="T9" s="38"/>
    </row>
    <row r="10" spans="1:20" ht="18.75" customHeight="1">
      <c r="A10" s="69"/>
      <c r="B10" s="5" t="s">
        <v>24</v>
      </c>
      <c r="C10" s="22">
        <v>1966</v>
      </c>
      <c r="D10" s="22" t="s">
        <v>15</v>
      </c>
      <c r="E10" s="22" t="s">
        <v>17</v>
      </c>
      <c r="F10" s="23">
        <v>89</v>
      </c>
      <c r="G10" s="23">
        <v>91</v>
      </c>
      <c r="H10" s="23">
        <v>69</v>
      </c>
      <c r="I10" s="44">
        <f>SUM(F10:H10)</f>
        <v>249</v>
      </c>
      <c r="J10" s="24">
        <v>77</v>
      </c>
      <c r="K10" s="24">
        <v>68</v>
      </c>
      <c r="L10" s="24">
        <v>86</v>
      </c>
      <c r="M10" s="44">
        <f>SUM(J10:L10)</f>
        <v>231</v>
      </c>
      <c r="N10" s="45">
        <f>+M10+I10</f>
        <v>480</v>
      </c>
      <c r="O10" s="17">
        <f>+RANK(N10,N$9:N$16)</f>
        <v>2</v>
      </c>
      <c r="P10" s="17">
        <f>+MAX(N$9:N$16)-N10</f>
        <v>29</v>
      </c>
      <c r="Q10" s="11"/>
      <c r="R10" s="38"/>
      <c r="S10" s="38"/>
      <c r="T10" s="38"/>
    </row>
    <row r="11" spans="1:22" ht="18.75" customHeight="1">
      <c r="A11" s="69"/>
      <c r="B11" s="5" t="s">
        <v>25</v>
      </c>
      <c r="C11" s="22">
        <v>1963</v>
      </c>
      <c r="D11" s="22" t="s">
        <v>15</v>
      </c>
      <c r="E11" s="22" t="s">
        <v>17</v>
      </c>
      <c r="F11" s="23">
        <v>84</v>
      </c>
      <c r="G11" s="23">
        <v>76</v>
      </c>
      <c r="H11" s="23">
        <v>82</v>
      </c>
      <c r="I11" s="44">
        <f>SUM(F11:H11)</f>
        <v>242</v>
      </c>
      <c r="J11" s="24">
        <v>72</v>
      </c>
      <c r="K11" s="24">
        <v>77</v>
      </c>
      <c r="L11" s="24">
        <v>80</v>
      </c>
      <c r="M11" s="44">
        <f>SUM(J11:L11)</f>
        <v>229</v>
      </c>
      <c r="N11" s="45">
        <f>+M11+I11</f>
        <v>471</v>
      </c>
      <c r="O11" s="17">
        <f>+RANK(N11,N$9:N$16)</f>
        <v>3</v>
      </c>
      <c r="P11" s="17">
        <f>+MAX(N$9:N$16)-N11</f>
        <v>38</v>
      </c>
      <c r="Q11" s="11"/>
      <c r="R11" s="38"/>
      <c r="S11" s="72"/>
      <c r="T11" s="72"/>
      <c r="U11" s="72"/>
      <c r="V11" s="72"/>
    </row>
    <row r="12" spans="1:20" ht="18.75" customHeight="1">
      <c r="A12" s="69"/>
      <c r="B12" s="60" t="s">
        <v>26</v>
      </c>
      <c r="C12" s="22"/>
      <c r="D12" s="22" t="s">
        <v>15</v>
      </c>
      <c r="E12" s="22" t="s">
        <v>17</v>
      </c>
      <c r="F12" s="23">
        <v>74</v>
      </c>
      <c r="G12" s="23">
        <v>65</v>
      </c>
      <c r="H12" s="23">
        <v>85</v>
      </c>
      <c r="I12" s="44">
        <f>SUM(F12:H12)</f>
        <v>224</v>
      </c>
      <c r="J12" s="24">
        <v>70</v>
      </c>
      <c r="K12" s="24">
        <v>70</v>
      </c>
      <c r="L12" s="24">
        <v>69</v>
      </c>
      <c r="M12" s="44">
        <f>SUM(J12:L12)</f>
        <v>209</v>
      </c>
      <c r="N12" s="45">
        <f>+M12+I12</f>
        <v>433</v>
      </c>
      <c r="O12" s="17">
        <f>+RANK(N12,N$9:N$16)</f>
        <v>4</v>
      </c>
      <c r="P12" s="17">
        <f>+MAX(N$9:N$16)-N12</f>
        <v>76</v>
      </c>
      <c r="Q12" s="52"/>
      <c r="R12" s="38"/>
      <c r="S12" s="38"/>
      <c r="T12" s="38"/>
    </row>
    <row r="13" spans="1:20" ht="18.75" customHeight="1">
      <c r="A13" s="69"/>
      <c r="B13" s="60" t="s">
        <v>23</v>
      </c>
      <c r="C13" s="22">
        <v>1970</v>
      </c>
      <c r="D13" s="22" t="s">
        <v>20</v>
      </c>
      <c r="E13" s="22" t="s">
        <v>17</v>
      </c>
      <c r="F13" s="23">
        <v>54</v>
      </c>
      <c r="G13" s="23">
        <v>66</v>
      </c>
      <c r="H13" s="23">
        <v>72</v>
      </c>
      <c r="I13" s="44">
        <f>SUM(F13:H13)</f>
        <v>192</v>
      </c>
      <c r="J13" s="24">
        <v>57</v>
      </c>
      <c r="K13" s="24">
        <v>51</v>
      </c>
      <c r="L13" s="24">
        <v>71</v>
      </c>
      <c r="M13" s="44">
        <f>SUM(J13:L13)</f>
        <v>179</v>
      </c>
      <c r="N13" s="45">
        <f>+M13+I13</f>
        <v>371</v>
      </c>
      <c r="O13" s="17">
        <f>+RANK(N13,N$9:N$16)</f>
        <v>5</v>
      </c>
      <c r="P13" s="17">
        <f>+MAX(N$9:N$16)-N13</f>
        <v>138</v>
      </c>
      <c r="Q13" s="52"/>
      <c r="R13" s="38"/>
      <c r="S13" s="38"/>
      <c r="T13" s="38"/>
    </row>
    <row r="14" spans="1:20" ht="18.75" customHeight="1">
      <c r="A14" s="74"/>
      <c r="B14" s="5"/>
      <c r="C14" s="22"/>
      <c r="D14" s="22"/>
      <c r="E14" s="22"/>
      <c r="F14" s="23"/>
      <c r="G14" s="23"/>
      <c r="H14" s="23"/>
      <c r="I14" s="11"/>
      <c r="J14" s="24"/>
      <c r="K14" s="24"/>
      <c r="L14" s="24"/>
      <c r="M14" s="11"/>
      <c r="N14" s="11"/>
      <c r="O14" s="11"/>
      <c r="P14" s="11"/>
      <c r="Q14" s="52"/>
      <c r="R14" s="38"/>
      <c r="S14" s="38"/>
      <c r="T14" s="38"/>
    </row>
    <row r="15" spans="1:20" ht="18.75" customHeight="1">
      <c r="A15" s="74"/>
      <c r="B15" s="60"/>
      <c r="C15" s="22"/>
      <c r="D15" s="22"/>
      <c r="E15" s="22"/>
      <c r="F15" s="23"/>
      <c r="G15" s="23"/>
      <c r="H15" s="23"/>
      <c r="I15" s="11"/>
      <c r="J15" s="24"/>
      <c r="K15" s="24"/>
      <c r="L15" s="24"/>
      <c r="M15" s="11"/>
      <c r="N15" s="11"/>
      <c r="O15" s="11"/>
      <c r="P15" s="11"/>
      <c r="Q15" s="52"/>
      <c r="R15" s="38"/>
      <c r="S15" s="38"/>
      <c r="T15" s="38"/>
    </row>
    <row r="16" spans="1:20" ht="18.75" customHeight="1">
      <c r="A16" s="74"/>
      <c r="B16" s="60"/>
      <c r="C16" s="22"/>
      <c r="D16" s="22"/>
      <c r="E16" s="22"/>
      <c r="F16" s="23"/>
      <c r="G16" s="23"/>
      <c r="H16" s="23"/>
      <c r="I16" s="11"/>
      <c r="J16" s="24"/>
      <c r="K16" s="24"/>
      <c r="L16" s="24"/>
      <c r="M16" s="11"/>
      <c r="N16" s="11"/>
      <c r="O16" s="11"/>
      <c r="P16" s="11"/>
      <c r="Q16" s="11"/>
      <c r="R16" s="38"/>
      <c r="S16" s="38"/>
      <c r="T16" s="38"/>
    </row>
    <row r="17" spans="2:23" ht="10.5" customHeight="1" hidden="1">
      <c r="B17" s="5"/>
      <c r="C17" s="22"/>
      <c r="D17" s="22"/>
      <c r="E17" s="23"/>
      <c r="F17" s="23"/>
      <c r="G17" s="23"/>
      <c r="H17" s="23"/>
      <c r="I17" s="11"/>
      <c r="J17" s="24"/>
      <c r="K17" s="24"/>
      <c r="L17" s="24"/>
      <c r="M17" s="11"/>
      <c r="N17" s="11"/>
      <c r="O17" s="11"/>
      <c r="P17" s="11"/>
      <c r="Q17" s="11"/>
      <c r="R17" s="11"/>
      <c r="S17" s="47"/>
      <c r="T17" s="47"/>
      <c r="U17" s="47"/>
      <c r="V17" s="47"/>
      <c r="W17" s="47"/>
    </row>
    <row r="18" spans="2:23" ht="18.75" customHeight="1" hidden="1">
      <c r="B18" s="5"/>
      <c r="C18" s="22"/>
      <c r="D18" s="22"/>
      <c r="E18" s="64" t="s">
        <v>27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T18" s="47"/>
      <c r="U18" s="47"/>
      <c r="V18" s="47"/>
      <c r="W18" s="47"/>
    </row>
    <row r="19" spans="1:20" ht="10.5" customHeight="1" hidden="1">
      <c r="A19" s="50"/>
      <c r="B19" s="5"/>
      <c r="C19" s="22"/>
      <c r="D19" s="22"/>
      <c r="E19" s="63" t="s">
        <v>28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53"/>
    </row>
    <row r="20" spans="1:20" ht="15" customHeight="1" hidden="1">
      <c r="A20" s="50"/>
      <c r="B20" s="5"/>
      <c r="C20" s="5"/>
      <c r="D20" s="11"/>
      <c r="E20" s="51"/>
      <c r="F20" s="51"/>
      <c r="G20" s="51"/>
      <c r="H20" s="5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50"/>
    </row>
    <row r="21" spans="1:20" ht="13.5" customHeight="1" hidden="1">
      <c r="A21" s="50"/>
      <c r="B21" s="40" t="s">
        <v>1</v>
      </c>
      <c r="C21" s="41" t="s">
        <v>2</v>
      </c>
      <c r="D21" s="41"/>
      <c r="E21" s="41" t="s">
        <v>4</v>
      </c>
      <c r="F21" s="41">
        <v>1</v>
      </c>
      <c r="G21" s="41">
        <v>2</v>
      </c>
      <c r="H21" s="41"/>
      <c r="I21" s="42" t="s">
        <v>8</v>
      </c>
      <c r="J21" s="41">
        <v>3</v>
      </c>
      <c r="K21" s="41">
        <v>4</v>
      </c>
      <c r="L21" s="41"/>
      <c r="M21" s="42" t="s">
        <v>8</v>
      </c>
      <c r="N21" s="42" t="s">
        <v>9</v>
      </c>
      <c r="O21" s="41" t="s">
        <v>0</v>
      </c>
      <c r="P21" s="43" t="s">
        <v>7</v>
      </c>
      <c r="Q21" s="49"/>
      <c r="R21" s="36"/>
      <c r="S21" s="36"/>
      <c r="T21" s="37"/>
    </row>
    <row r="22" spans="1:20" ht="16.5" customHeight="1" hidden="1">
      <c r="A22" s="50"/>
      <c r="B22" s="5"/>
      <c r="C22" s="22"/>
      <c r="D22" s="22"/>
      <c r="E22" s="22"/>
      <c r="F22" s="11"/>
      <c r="G22" s="11"/>
      <c r="H22" s="11"/>
      <c r="I22" s="44">
        <f>SUM(F22,G22)</f>
        <v>0</v>
      </c>
      <c r="J22" s="11"/>
      <c r="K22" s="11"/>
      <c r="L22" s="11"/>
      <c r="M22" s="44">
        <f>SUM(J22,K22)</f>
        <v>0</v>
      </c>
      <c r="N22" s="45">
        <f>SUM(I22,M22)</f>
        <v>0</v>
      </c>
      <c r="O22" s="17">
        <v>1</v>
      </c>
      <c r="P22" s="17">
        <v>0</v>
      </c>
      <c r="Q22" s="52"/>
      <c r="R22" s="39"/>
      <c r="S22" s="39"/>
      <c r="T22" s="38"/>
    </row>
    <row r="23" spans="1:21" ht="21" customHeight="1">
      <c r="A23" s="1"/>
      <c r="B23" s="27"/>
      <c r="C23" s="22"/>
      <c r="D23" s="22"/>
      <c r="E23" s="23"/>
      <c r="F23" s="23"/>
      <c r="G23" s="23"/>
      <c r="H23" s="23"/>
      <c r="I23" s="11"/>
      <c r="J23" s="24"/>
      <c r="K23" s="24"/>
      <c r="L23" s="24"/>
      <c r="M23" s="11"/>
      <c r="N23" s="28"/>
      <c r="O23" s="28"/>
      <c r="P23" s="28"/>
      <c r="Q23" s="28"/>
      <c r="R23" s="28"/>
      <c r="S23" s="28"/>
      <c r="T23" s="28"/>
      <c r="U23" s="28"/>
    </row>
    <row r="24" spans="2:21" ht="11.25" customHeight="1" hidden="1">
      <c r="B24" s="29"/>
      <c r="C24" s="5"/>
      <c r="D24" s="11"/>
      <c r="E24" s="73" t="s">
        <v>12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2:20" ht="12.75" customHeight="1" hidden="1">
      <c r="B25" s="5"/>
      <c r="C25" s="5"/>
      <c r="D25" s="11"/>
      <c r="E25" s="63" t="s">
        <v>3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</row>
    <row r="26" spans="2:20" ht="12.75" customHeight="1" hidden="1">
      <c r="B26" s="5"/>
      <c r="C26" s="5"/>
      <c r="D26" s="11"/>
      <c r="E26" s="63" t="s">
        <v>21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9"/>
      <c r="R26" s="29"/>
      <c r="S26" s="29"/>
      <c r="T26" s="29"/>
    </row>
    <row r="27" spans="2:14" ht="9" customHeight="1" hidden="1">
      <c r="B27" s="5"/>
      <c r="C27" s="5"/>
      <c r="D27" s="11"/>
      <c r="E27" s="3"/>
      <c r="F27" s="3"/>
      <c r="G27" s="3"/>
      <c r="H27" s="3"/>
      <c r="I27" s="1"/>
      <c r="J27" s="1"/>
      <c r="K27" s="1"/>
      <c r="L27" s="1"/>
      <c r="M27" s="1"/>
      <c r="N27" s="1"/>
    </row>
    <row r="28" spans="1:20" ht="14.25" customHeight="1" hidden="1">
      <c r="A28" s="69" t="s">
        <v>10</v>
      </c>
      <c r="B28" s="40" t="s">
        <v>1</v>
      </c>
      <c r="C28" s="41" t="s">
        <v>2</v>
      </c>
      <c r="D28" s="41"/>
      <c r="E28" s="41" t="s">
        <v>4</v>
      </c>
      <c r="F28" s="41">
        <v>1</v>
      </c>
      <c r="G28" s="41">
        <v>2</v>
      </c>
      <c r="H28" s="41"/>
      <c r="I28" s="42" t="s">
        <v>8</v>
      </c>
      <c r="J28" s="41">
        <v>3</v>
      </c>
      <c r="K28" s="41">
        <v>4</v>
      </c>
      <c r="L28" s="41"/>
      <c r="M28" s="42" t="s">
        <v>8</v>
      </c>
      <c r="N28" s="42" t="s">
        <v>9</v>
      </c>
      <c r="O28" s="41" t="s">
        <v>0</v>
      </c>
      <c r="P28" s="43" t="s">
        <v>7</v>
      </c>
      <c r="Q28" s="49"/>
      <c r="R28" s="36"/>
      <c r="S28" s="36"/>
      <c r="T28" s="37"/>
    </row>
    <row r="29" spans="1:20" ht="18.75" customHeight="1" hidden="1">
      <c r="A29" s="69"/>
      <c r="B29" s="5"/>
      <c r="C29" s="22"/>
      <c r="D29" s="22"/>
      <c r="E29" s="22"/>
      <c r="F29" s="23"/>
      <c r="G29" s="23"/>
      <c r="H29" s="23"/>
      <c r="I29" s="44"/>
      <c r="J29" s="24"/>
      <c r="K29" s="24"/>
      <c r="L29" s="24"/>
      <c r="M29" s="44"/>
      <c r="N29" s="45">
        <f aca="true" t="shared" si="0" ref="N29:N35">+M29+I29</f>
        <v>0</v>
      </c>
      <c r="O29" s="17">
        <f aca="true" t="shared" si="1" ref="O29:O35">+RANK(N29,N$29:N$35)</f>
        <v>1</v>
      </c>
      <c r="P29" s="17">
        <f aca="true" t="shared" si="2" ref="P29:P35">+MAX(N$29:N$35)-N29</f>
        <v>0</v>
      </c>
      <c r="Q29" s="11"/>
      <c r="R29" s="38"/>
      <c r="S29" s="38"/>
      <c r="T29" s="38"/>
    </row>
    <row r="30" spans="1:20" ht="18.75" customHeight="1" hidden="1">
      <c r="A30" s="69"/>
      <c r="B30" s="5"/>
      <c r="C30" s="22"/>
      <c r="D30" s="22"/>
      <c r="E30" s="22"/>
      <c r="F30" s="23"/>
      <c r="G30" s="23"/>
      <c r="H30" s="23"/>
      <c r="I30" s="44"/>
      <c r="J30" s="24"/>
      <c r="K30" s="24"/>
      <c r="L30" s="24"/>
      <c r="M30" s="44"/>
      <c r="N30" s="45">
        <f t="shared" si="0"/>
        <v>0</v>
      </c>
      <c r="O30" s="17">
        <f t="shared" si="1"/>
        <v>1</v>
      </c>
      <c r="P30" s="17">
        <f t="shared" si="2"/>
        <v>0</v>
      </c>
      <c r="Q30" s="11"/>
      <c r="R30" s="38"/>
      <c r="S30" s="38"/>
      <c r="T30" s="38"/>
    </row>
    <row r="31" spans="1:20" ht="18.75" customHeight="1" hidden="1">
      <c r="A31" s="69"/>
      <c r="B31" s="5"/>
      <c r="C31" s="22"/>
      <c r="D31" s="22"/>
      <c r="E31" s="22"/>
      <c r="F31" s="23"/>
      <c r="G31" s="23"/>
      <c r="H31" s="23"/>
      <c r="I31" s="44"/>
      <c r="J31" s="24"/>
      <c r="K31" s="24"/>
      <c r="L31" s="24"/>
      <c r="M31" s="44"/>
      <c r="N31" s="45">
        <f t="shared" si="0"/>
        <v>0</v>
      </c>
      <c r="O31" s="17">
        <f t="shared" si="1"/>
        <v>1</v>
      </c>
      <c r="P31" s="17">
        <f t="shared" si="2"/>
        <v>0</v>
      </c>
      <c r="Q31" s="11"/>
      <c r="R31" s="38"/>
      <c r="S31" s="38"/>
      <c r="T31" s="38"/>
    </row>
    <row r="32" spans="1:20" ht="18.75" customHeight="1" hidden="1">
      <c r="A32" s="69"/>
      <c r="B32" s="60"/>
      <c r="C32" s="22"/>
      <c r="D32" s="22"/>
      <c r="E32" s="22"/>
      <c r="F32" s="23"/>
      <c r="G32" s="23"/>
      <c r="H32" s="23"/>
      <c r="I32" s="44"/>
      <c r="J32" s="24"/>
      <c r="K32" s="24"/>
      <c r="L32" s="24"/>
      <c r="M32" s="44"/>
      <c r="N32" s="45">
        <f t="shared" si="0"/>
        <v>0</v>
      </c>
      <c r="O32" s="17">
        <f t="shared" si="1"/>
        <v>1</v>
      </c>
      <c r="P32" s="17">
        <f t="shared" si="2"/>
        <v>0</v>
      </c>
      <c r="Q32" s="11"/>
      <c r="R32" s="38"/>
      <c r="S32" s="38"/>
      <c r="T32" s="38"/>
    </row>
    <row r="33" spans="1:20" ht="18.75" customHeight="1" hidden="1">
      <c r="A33" s="69"/>
      <c r="B33" s="5"/>
      <c r="C33" s="22"/>
      <c r="D33" s="22"/>
      <c r="E33" s="22"/>
      <c r="F33" s="23"/>
      <c r="G33" s="23"/>
      <c r="H33" s="23"/>
      <c r="I33" s="44">
        <f>SUM(F33,G33)</f>
        <v>0</v>
      </c>
      <c r="J33" s="24"/>
      <c r="K33" s="24"/>
      <c r="L33" s="24"/>
      <c r="M33" s="44">
        <f>SUM(J33,K33)</f>
        <v>0</v>
      </c>
      <c r="N33" s="45">
        <f t="shared" si="0"/>
        <v>0</v>
      </c>
      <c r="O33" s="17">
        <f t="shared" si="1"/>
        <v>1</v>
      </c>
      <c r="P33" s="17">
        <f t="shared" si="2"/>
        <v>0</v>
      </c>
      <c r="Q33" s="52"/>
      <c r="R33" s="38"/>
      <c r="S33" s="38"/>
      <c r="T33" s="38"/>
    </row>
    <row r="34" spans="1:20" ht="18.75" customHeight="1" hidden="1">
      <c r="A34" s="69"/>
      <c r="B34" s="5"/>
      <c r="C34" s="22"/>
      <c r="D34" s="22"/>
      <c r="E34" s="22"/>
      <c r="F34" s="23"/>
      <c r="G34" s="23"/>
      <c r="H34" s="23"/>
      <c r="I34" s="44">
        <f>SUM(F34,G34)</f>
        <v>0</v>
      </c>
      <c r="J34" s="24"/>
      <c r="K34" s="24"/>
      <c r="L34" s="24"/>
      <c r="M34" s="44">
        <f>SUM(J34,K34)</f>
        <v>0</v>
      </c>
      <c r="N34" s="45">
        <f t="shared" si="0"/>
        <v>0</v>
      </c>
      <c r="O34" s="17">
        <f t="shared" si="1"/>
        <v>1</v>
      </c>
      <c r="P34" s="17">
        <f t="shared" si="2"/>
        <v>0</v>
      </c>
      <c r="Q34" s="48"/>
      <c r="R34" s="38"/>
      <c r="S34" s="38"/>
      <c r="T34" s="38"/>
    </row>
    <row r="35" spans="1:20" ht="22.5" customHeight="1" hidden="1">
      <c r="A35" s="69"/>
      <c r="B35" s="5"/>
      <c r="C35" s="22"/>
      <c r="D35" s="22"/>
      <c r="E35" s="22"/>
      <c r="F35" s="23"/>
      <c r="G35" s="23"/>
      <c r="H35" s="23"/>
      <c r="I35" s="44">
        <f>SUM(F35,G35)</f>
        <v>0</v>
      </c>
      <c r="J35" s="24"/>
      <c r="K35" s="24"/>
      <c r="L35" s="24"/>
      <c r="M35" s="44">
        <f>SUM(J35,K35)</f>
        <v>0</v>
      </c>
      <c r="N35" s="45">
        <f t="shared" si="0"/>
        <v>0</v>
      </c>
      <c r="O35" s="17">
        <f t="shared" si="1"/>
        <v>1</v>
      </c>
      <c r="P35" s="17">
        <f t="shared" si="2"/>
        <v>0</v>
      </c>
      <c r="Q35" s="46"/>
      <c r="R35" s="38"/>
      <c r="S35" s="38"/>
      <c r="T35" s="38"/>
    </row>
    <row r="36" spans="1:19" ht="18.75" customHeight="1" hidden="1">
      <c r="A36" s="32"/>
      <c r="B36" s="5"/>
      <c r="C36" s="24"/>
      <c r="D36" s="24"/>
      <c r="E36" s="4"/>
      <c r="F36" s="4"/>
      <c r="G36" s="4"/>
      <c r="H36" s="4"/>
      <c r="I36" s="11"/>
      <c r="J36" s="24"/>
      <c r="K36" s="24"/>
      <c r="L36" s="24"/>
      <c r="M36" s="11"/>
      <c r="N36" s="11"/>
      <c r="O36" s="11"/>
      <c r="P36" s="17"/>
      <c r="Q36" s="17"/>
      <c r="R36" s="17"/>
      <c r="S36" s="17"/>
    </row>
    <row r="37" spans="2:17" ht="18.75" customHeight="1" hidden="1">
      <c r="B37" s="30"/>
      <c r="C37" s="22"/>
      <c r="D37" s="22"/>
      <c r="E37" s="64" t="s">
        <v>13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33"/>
    </row>
    <row r="38" spans="2:20" ht="10.5" customHeight="1" hidden="1">
      <c r="B38" s="5"/>
      <c r="C38" s="22"/>
      <c r="D38" s="22"/>
      <c r="E38" s="63" t="s">
        <v>14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  <row r="39" spans="2:19" ht="9.75" customHeight="1" hidden="1">
      <c r="B39" s="5"/>
      <c r="C39" s="5"/>
      <c r="D39" s="11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20" ht="13.5" customHeight="1" hidden="1">
      <c r="B40" s="7" t="s">
        <v>1</v>
      </c>
      <c r="C40" s="8" t="s">
        <v>2</v>
      </c>
      <c r="D40" s="8"/>
      <c r="E40" s="8" t="s">
        <v>4</v>
      </c>
      <c r="F40" s="8">
        <v>1</v>
      </c>
      <c r="G40" s="8">
        <v>2</v>
      </c>
      <c r="H40" s="14"/>
      <c r="I40" s="19" t="s">
        <v>8</v>
      </c>
      <c r="J40" s="8">
        <v>3</v>
      </c>
      <c r="K40" s="8">
        <v>4</v>
      </c>
      <c r="L40" s="14"/>
      <c r="M40" s="19" t="s">
        <v>8</v>
      </c>
      <c r="N40" s="19" t="s">
        <v>9</v>
      </c>
      <c r="O40" s="8" t="s">
        <v>0</v>
      </c>
      <c r="P40" s="34" t="s">
        <v>7</v>
      </c>
      <c r="Q40" s="18" t="s">
        <v>16</v>
      </c>
      <c r="R40" s="36"/>
      <c r="S40" s="36"/>
      <c r="T40" s="37"/>
    </row>
    <row r="41" spans="2:20" ht="16.5" customHeight="1" hidden="1">
      <c r="B41" s="9"/>
      <c r="C41" s="10"/>
      <c r="D41" s="10"/>
      <c r="E41" s="10"/>
      <c r="F41" s="25"/>
      <c r="G41" s="25"/>
      <c r="H41" s="26"/>
      <c r="I41" s="20">
        <f>SUM(F41,G41)</f>
        <v>0</v>
      </c>
      <c r="J41" s="25"/>
      <c r="K41" s="25"/>
      <c r="L41" s="26"/>
      <c r="M41" s="20">
        <f>SUM(J41,K41)</f>
        <v>0</v>
      </c>
      <c r="N41" s="12">
        <f>+M41+I41</f>
        <v>0</v>
      </c>
      <c r="O41" s="16">
        <f>+RANK(N41,N$41:N$41)</f>
        <v>1</v>
      </c>
      <c r="P41" s="35">
        <f>+MAX(N$41:N$41)-N41</f>
        <v>0</v>
      </c>
      <c r="Q41" s="15"/>
      <c r="R41" s="39"/>
      <c r="S41" s="39"/>
      <c r="T41" s="38"/>
    </row>
    <row r="42" spans="2:20" ht="16.5" customHeight="1" hidden="1">
      <c r="B42" s="5"/>
      <c r="C42" s="24"/>
      <c r="D42" s="24"/>
      <c r="E42" s="24"/>
      <c r="F42" s="11"/>
      <c r="G42" s="11"/>
      <c r="H42" s="11"/>
      <c r="I42" s="11"/>
      <c r="J42" s="11"/>
      <c r="K42" s="11"/>
      <c r="L42" s="11"/>
      <c r="M42" s="11"/>
      <c r="N42" s="11"/>
      <c r="O42" s="54"/>
      <c r="P42" s="17"/>
      <c r="Q42" s="17"/>
      <c r="R42" s="39"/>
      <c r="S42" s="39"/>
      <c r="T42" s="38"/>
    </row>
    <row r="43" spans="1:16" ht="17.25" customHeight="1">
      <c r="A43" s="59"/>
      <c r="B43" s="55" t="s">
        <v>31</v>
      </c>
      <c r="C43" s="66" t="s">
        <v>22</v>
      </c>
      <c r="D43" s="66"/>
      <c r="E43" s="66"/>
      <c r="F43" s="66"/>
      <c r="G43" s="57"/>
      <c r="H43" s="57"/>
      <c r="I43" s="57"/>
      <c r="J43" s="13"/>
      <c r="K43" s="13"/>
      <c r="L43" s="13"/>
      <c r="M43" s="58"/>
      <c r="N43" s="58"/>
      <c r="O43" s="58"/>
      <c r="P43" s="58"/>
    </row>
    <row r="44" spans="1:16" ht="17.25" customHeight="1">
      <c r="A44" s="61" t="s">
        <v>32</v>
      </c>
      <c r="B44" s="61"/>
      <c r="C44" s="62" t="s">
        <v>36</v>
      </c>
      <c r="D44" s="62"/>
      <c r="E44" s="62"/>
      <c r="F44" s="62"/>
      <c r="G44" s="62"/>
      <c r="H44" s="62"/>
      <c r="I44" s="62"/>
      <c r="J44" s="62"/>
      <c r="K44" s="62"/>
      <c r="L44" s="62"/>
      <c r="M44" s="58"/>
      <c r="N44" s="58"/>
      <c r="O44" s="58"/>
      <c r="P44" s="58"/>
    </row>
    <row r="45" spans="1:16" ht="17.25" customHeight="1">
      <c r="A45" s="59"/>
      <c r="B45" s="56" t="s">
        <v>30</v>
      </c>
      <c r="C45" s="62" t="s">
        <v>33</v>
      </c>
      <c r="D45" s="62"/>
      <c r="E45" s="62"/>
      <c r="F45" s="62"/>
      <c r="G45" s="62"/>
      <c r="H45" s="62"/>
      <c r="I45" s="62"/>
      <c r="J45" s="58"/>
      <c r="K45" s="58"/>
      <c r="L45" s="58"/>
      <c r="M45" s="58"/>
      <c r="N45" s="58"/>
      <c r="O45" s="58"/>
      <c r="P45" s="58"/>
    </row>
    <row r="46" spans="1:16" ht="17.25" customHeight="1">
      <c r="A46" s="59"/>
      <c r="B46" s="56" t="s">
        <v>29</v>
      </c>
      <c r="C46" s="58"/>
      <c r="D46" s="62" t="s">
        <v>22</v>
      </c>
      <c r="E46" s="62"/>
      <c r="F46" s="62"/>
      <c r="G46" s="62"/>
      <c r="H46" s="62"/>
      <c r="I46" s="68"/>
      <c r="J46" s="68"/>
      <c r="K46" s="68"/>
      <c r="L46" s="68"/>
      <c r="M46" s="68"/>
      <c r="N46" s="68"/>
      <c r="O46" s="68"/>
      <c r="P46" s="68"/>
    </row>
    <row r="47" ht="17.25" customHeight="1"/>
  </sheetData>
  <mergeCells count="23">
    <mergeCell ref="E5:T5"/>
    <mergeCell ref="A28:A35"/>
    <mergeCell ref="S6:T6"/>
    <mergeCell ref="E25:T25"/>
    <mergeCell ref="E19:S19"/>
    <mergeCell ref="E18:O18"/>
    <mergeCell ref="S11:V11"/>
    <mergeCell ref="E24:U24"/>
    <mergeCell ref="A8:A13"/>
    <mergeCell ref="C2:L2"/>
    <mergeCell ref="I46:P46"/>
    <mergeCell ref="C45:I45"/>
    <mergeCell ref="D46:H46"/>
    <mergeCell ref="A44:B44"/>
    <mergeCell ref="S2:U2"/>
    <mergeCell ref="E38:T38"/>
    <mergeCell ref="E37:P37"/>
    <mergeCell ref="E4:N4"/>
    <mergeCell ref="E6:O6"/>
    <mergeCell ref="E26:P26"/>
    <mergeCell ref="S8:T8"/>
    <mergeCell ref="C43:F43"/>
    <mergeCell ref="C44:L44"/>
  </mergeCells>
  <printOptions/>
  <pageMargins left="0.75" right="0.75" top="1" bottom="1" header="0.5" footer="0.5"/>
  <pageSetup fitToHeight="1" fitToWidth="1"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Movemos</cp:lastModifiedBy>
  <cp:lastPrinted>2010-01-23T08:45:09Z</cp:lastPrinted>
  <dcterms:created xsi:type="dcterms:W3CDTF">2009-09-20T16:55:46Z</dcterms:created>
  <dcterms:modified xsi:type="dcterms:W3CDTF">2012-01-21T16:02:12Z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