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<sst xmlns="http://schemas.openxmlformats.org/spreadsheetml/2006/main" count="88" uniqueCount="41">
  <si>
    <t>27.-28.08.2016 Elva</t>
  </si>
  <si>
    <r>
      <rPr>
        <b/>
        <sz val="12"/>
        <color indexed="8"/>
        <rFont val="Arial"/>
        <family val="2"/>
      </rPr>
      <t xml:space="preserve">50RT </t>
    </r>
    <r>
      <rPr>
        <sz val="12"/>
        <color indexed="8"/>
        <rFont val="Arial"/>
        <family val="2"/>
      </rPr>
      <t>- jooksev metssiga/ running boar, 50m</t>
    </r>
  </si>
  <si>
    <t>Eesti rekord: Aleksandr Utrobin, 593 punkti, Moskva, 1983</t>
  </si>
  <si>
    <t>SM</t>
  </si>
  <si>
    <t>M</t>
  </si>
  <si>
    <t>I</t>
  </si>
  <si>
    <t>II</t>
  </si>
  <si>
    <t>III</t>
  </si>
  <si>
    <t>Rifle .22LR</t>
  </si>
  <si>
    <t>Võistleja nimi</t>
  </si>
  <si>
    <t>Klubi</t>
  </si>
  <si>
    <t>A/j</t>
  </si>
  <si>
    <t>K/j</t>
  </si>
  <si>
    <t>∑</t>
  </si>
  <si>
    <t>Koht</t>
  </si>
  <si>
    <t>KL</t>
  </si>
  <si>
    <t>Jaanus</t>
  </si>
  <si>
    <t>MUGU</t>
  </si>
  <si>
    <t>KL MäLK</t>
  </si>
  <si>
    <t>Toomas</t>
  </si>
  <si>
    <t>HALLIK</t>
  </si>
  <si>
    <t>Elva LSK</t>
  </si>
  <si>
    <t>Elmet</t>
  </si>
  <si>
    <t>ORASSON</t>
  </si>
  <si>
    <t>Tõives</t>
  </si>
  <si>
    <t>RAUDSAAR</t>
  </si>
  <si>
    <r>
      <rPr>
        <b/>
        <sz val="12"/>
        <color indexed="8"/>
        <rFont val="Arial"/>
        <family val="2"/>
      </rPr>
      <t xml:space="preserve">50RTMIX </t>
    </r>
    <r>
      <rPr>
        <sz val="12"/>
        <color indexed="8"/>
        <rFont val="Arial"/>
        <family val="2"/>
      </rPr>
      <t>- jooksev metssiga/ running boar/ mix, 50m</t>
    </r>
  </si>
  <si>
    <t>Eesti rekord: Aleksandr Utrobin, 392 punkti, Elva, 1989</t>
  </si>
  <si>
    <t>MIX1</t>
  </si>
  <si>
    <t>MIX2</t>
  </si>
  <si>
    <t>Tõives Raudsaar</t>
  </si>
  <si>
    <t>Jaanus Mugu</t>
  </si>
  <si>
    <t>Arvestuskohtunik:</t>
  </si>
  <si>
    <t>Peaohtunik:</t>
  </si>
  <si>
    <t>Protokoll:</t>
  </si>
  <si>
    <t xml:space="preserve">Väino </t>
  </si>
  <si>
    <t>ELLER</t>
  </si>
  <si>
    <t>Toomas Hallik</t>
  </si>
  <si>
    <t>Väino</t>
  </si>
  <si>
    <t>Tulejoone kohtunik:</t>
  </si>
  <si>
    <t>B. Niineoru memoriaal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</si>
</sst>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Liberation Sans"/>
      <family val="0"/>
    </font>
    <font>
      <b/>
      <sz val="14"/>
      <color indexed="8"/>
      <name val="Liberation Sans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Liberation Sans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8"/>
      <color indexed="8"/>
      <name val="Arial1"/>
      <family val="0"/>
    </font>
    <font>
      <b/>
      <sz val="10"/>
      <color indexed="8"/>
      <name val="Liberation Sans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Liberation Sans"/>
      <family val="0"/>
    </font>
    <font>
      <sz val="12"/>
      <color rgb="FF000000"/>
      <name val="Arial"/>
      <family val="2"/>
    </font>
    <font>
      <sz val="10"/>
      <color rgb="FF000000"/>
      <name val="Liberation Sans"/>
      <family val="0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8"/>
      <color rgb="FF000000"/>
      <name val="Arial1"/>
      <family val="0"/>
    </font>
    <font>
      <b/>
      <sz val="10"/>
      <color rgb="FF000000"/>
      <name val="Liberation Sans"/>
      <family val="0"/>
    </font>
    <font>
      <b/>
      <sz val="14"/>
      <color rgb="FF000000"/>
      <name val="Liberation San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 horizontal="left"/>
    </xf>
    <xf numFmtId="0" fontId="54" fillId="37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 textRotation="90"/>
    </xf>
    <xf numFmtId="0" fontId="5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T15" sqref="T15"/>
    </sheetView>
  </sheetViews>
  <sheetFormatPr defaultColWidth="14.125" defaultRowHeight="15.75"/>
  <cols>
    <col min="1" max="1" width="3.875" style="1" customWidth="1"/>
    <col min="2" max="2" width="8.50390625" style="1" customWidth="1"/>
    <col min="3" max="3" width="13.375" style="1" customWidth="1"/>
    <col min="4" max="4" width="3.625" style="1" customWidth="1"/>
    <col min="5" max="5" width="13.625" style="1" customWidth="1"/>
    <col min="6" max="8" width="3.625" style="1" customWidth="1"/>
    <col min="9" max="9" width="5.375" style="1" customWidth="1"/>
    <col min="10" max="12" width="4.00390625" style="1" customWidth="1"/>
    <col min="13" max="13" width="4.50390625" style="1" customWidth="1"/>
    <col min="14" max="14" width="4.375" style="1" customWidth="1"/>
    <col min="15" max="15" width="5.875" style="1" customWidth="1"/>
    <col min="16" max="17" width="3.625" style="1" customWidth="1"/>
    <col min="18" max="18" width="9.375" style="1" customWidth="1"/>
    <col min="19" max="19" width="5.00390625" style="1" customWidth="1"/>
    <col min="20" max="16384" width="14.125" style="1" customWidth="1"/>
  </cols>
  <sheetData>
    <row r="1" spans="4:14" ht="18">
      <c r="D1" s="16" t="s">
        <v>40</v>
      </c>
      <c r="E1" s="16"/>
      <c r="F1" s="16"/>
      <c r="G1" s="16"/>
      <c r="H1" s="16"/>
      <c r="I1" s="16"/>
      <c r="J1" s="16"/>
      <c r="K1" s="16"/>
      <c r="L1" s="16"/>
      <c r="M1" s="16"/>
      <c r="N1" s="16"/>
    </row>
    <row r="3" ht="11.25">
      <c r="O3" s="1" t="s">
        <v>0</v>
      </c>
    </row>
    <row r="4" spans="2:5" ht="15.75">
      <c r="B4" s="2" t="s">
        <v>1</v>
      </c>
      <c r="D4" s="3"/>
      <c r="E4" s="3"/>
    </row>
    <row r="5" spans="1:19" ht="12.75">
      <c r="A5" s="3"/>
      <c r="B5" s="3"/>
      <c r="C5" s="3"/>
      <c r="D5" s="4" t="s">
        <v>2</v>
      </c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5"/>
      <c r="K7" s="6" t="s">
        <v>3</v>
      </c>
      <c r="L7" s="6" t="s">
        <v>4</v>
      </c>
      <c r="M7" s="6" t="s">
        <v>5</v>
      </c>
      <c r="N7" s="6" t="s">
        <v>6</v>
      </c>
      <c r="O7" s="6" t="s">
        <v>7</v>
      </c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6">
        <v>585</v>
      </c>
      <c r="L8" s="6">
        <v>578</v>
      </c>
      <c r="M8" s="6">
        <v>560</v>
      </c>
      <c r="N8" s="6">
        <v>530</v>
      </c>
      <c r="O8" s="6">
        <v>505</v>
      </c>
      <c r="P8" s="3"/>
    </row>
    <row r="9" spans="1:16" s="8" customFormat="1" ht="12.75">
      <c r="A9" s="17" t="s">
        <v>8</v>
      </c>
      <c r="B9" s="18" t="s">
        <v>9</v>
      </c>
      <c r="C9" s="18"/>
      <c r="D9" s="18"/>
      <c r="E9" s="7" t="s">
        <v>10</v>
      </c>
      <c r="F9" s="7">
        <v>1</v>
      </c>
      <c r="G9" s="7">
        <v>2</v>
      </c>
      <c r="H9" s="7">
        <v>3</v>
      </c>
      <c r="I9" s="7" t="s">
        <v>11</v>
      </c>
      <c r="J9" s="7">
        <v>1</v>
      </c>
      <c r="K9" s="7">
        <v>2</v>
      </c>
      <c r="L9" s="7">
        <v>3</v>
      </c>
      <c r="M9" s="7" t="s">
        <v>12</v>
      </c>
      <c r="N9" s="7" t="s">
        <v>13</v>
      </c>
      <c r="O9" s="7" t="s">
        <v>14</v>
      </c>
      <c r="P9" s="7" t="s">
        <v>15</v>
      </c>
    </row>
    <row r="10" spans="1:16" ht="12.75">
      <c r="A10" s="17"/>
      <c r="B10" s="3" t="s">
        <v>16</v>
      </c>
      <c r="C10" s="3" t="s">
        <v>17</v>
      </c>
      <c r="D10" s="3" t="s">
        <v>4</v>
      </c>
      <c r="E10" s="3" t="s">
        <v>18</v>
      </c>
      <c r="F10" s="9">
        <f>10+8+9+9+6*10</f>
        <v>96</v>
      </c>
      <c r="G10" s="9">
        <v>95</v>
      </c>
      <c r="H10" s="9">
        <f>10+8+5*10+9+9+10</f>
        <v>96</v>
      </c>
      <c r="I10" s="10">
        <f>SUM(F10:H10)</f>
        <v>287</v>
      </c>
      <c r="J10" s="9">
        <v>93</v>
      </c>
      <c r="K10" s="9">
        <v>89</v>
      </c>
      <c r="L10" s="9">
        <v>94</v>
      </c>
      <c r="M10" s="11">
        <f>SUM(J10:L10)</f>
        <v>276</v>
      </c>
      <c r="N10" s="12">
        <f>SUM(I10,M10)</f>
        <v>563</v>
      </c>
      <c r="O10" s="9">
        <f>_xlfn.RANK.EQ(N10,N$10:N$14)</f>
        <v>1</v>
      </c>
      <c r="P10" s="13" t="s">
        <v>5</v>
      </c>
    </row>
    <row r="11" spans="1:16" ht="12.75">
      <c r="A11" s="17"/>
      <c r="B11" s="3" t="s">
        <v>35</v>
      </c>
      <c r="C11" s="3" t="s">
        <v>36</v>
      </c>
      <c r="D11" s="3" t="s">
        <v>4</v>
      </c>
      <c r="E11" s="3" t="s">
        <v>18</v>
      </c>
      <c r="F11" s="9">
        <v>89</v>
      </c>
      <c r="G11" s="9">
        <v>89</v>
      </c>
      <c r="H11" s="9">
        <v>95</v>
      </c>
      <c r="I11" s="10">
        <f>SUM(F11:H11)</f>
        <v>273</v>
      </c>
      <c r="J11" s="9">
        <v>91</v>
      </c>
      <c r="K11" s="9">
        <v>87</v>
      </c>
      <c r="L11" s="9">
        <v>87</v>
      </c>
      <c r="M11" s="11">
        <f>SUM(J11:L11)</f>
        <v>265</v>
      </c>
      <c r="N11" s="12">
        <f>SUM(I11,M11)</f>
        <v>538</v>
      </c>
      <c r="O11" s="9">
        <v>2</v>
      </c>
      <c r="P11" s="13" t="s">
        <v>6</v>
      </c>
    </row>
    <row r="12" spans="1:16" ht="12.75">
      <c r="A12" s="17"/>
      <c r="B12" s="3" t="s">
        <v>19</v>
      </c>
      <c r="C12" s="3" t="s">
        <v>20</v>
      </c>
      <c r="D12" s="3" t="s">
        <v>4</v>
      </c>
      <c r="E12" s="3" t="s">
        <v>18</v>
      </c>
      <c r="F12" s="9">
        <v>80</v>
      </c>
      <c r="G12" s="9">
        <v>90</v>
      </c>
      <c r="H12" s="9">
        <v>94</v>
      </c>
      <c r="I12" s="10">
        <f>SUM(F12:H12)</f>
        <v>264</v>
      </c>
      <c r="J12" s="9">
        <v>91</v>
      </c>
      <c r="K12" s="9">
        <v>90</v>
      </c>
      <c r="L12" s="9">
        <v>91</v>
      </c>
      <c r="M12" s="11">
        <f>SUM(J12:L12)</f>
        <v>272</v>
      </c>
      <c r="N12" s="12">
        <f>SUM(I12,M12)</f>
        <v>536</v>
      </c>
      <c r="O12" s="9">
        <f>_xlfn.RANK.EQ(N12,N$10:N$14)</f>
        <v>3</v>
      </c>
      <c r="P12" s="13" t="s">
        <v>6</v>
      </c>
    </row>
    <row r="13" spans="1:16" ht="12.75">
      <c r="A13" s="17"/>
      <c r="B13" s="3" t="s">
        <v>22</v>
      </c>
      <c r="C13" s="3" t="s">
        <v>23</v>
      </c>
      <c r="D13" s="3" t="s">
        <v>4</v>
      </c>
      <c r="E13" s="3" t="s">
        <v>18</v>
      </c>
      <c r="F13" s="9">
        <v>90</v>
      </c>
      <c r="G13" s="9">
        <f>9+7+30+9+7+6+9+8</f>
        <v>85</v>
      </c>
      <c r="H13" s="9">
        <v>85</v>
      </c>
      <c r="I13" s="10">
        <f>SUM(F13:H13)</f>
        <v>260</v>
      </c>
      <c r="J13" s="9">
        <f>10+6+9+7+10+9+10+9+9+8</f>
        <v>87</v>
      </c>
      <c r="K13" s="9">
        <v>89</v>
      </c>
      <c r="L13" s="9">
        <v>82</v>
      </c>
      <c r="M13" s="11">
        <f>SUM(J13:L13)</f>
        <v>258</v>
      </c>
      <c r="N13" s="12">
        <f>SUM(I13,M13)</f>
        <v>518</v>
      </c>
      <c r="O13" s="9">
        <f>_xlfn.RANK.EQ(N13,N$10:N$14)</f>
        <v>4</v>
      </c>
      <c r="P13" s="13" t="s">
        <v>7</v>
      </c>
    </row>
    <row r="14" spans="1:16" ht="12.75">
      <c r="A14" s="17"/>
      <c r="B14" s="3" t="s">
        <v>24</v>
      </c>
      <c r="C14" s="3" t="s">
        <v>25</v>
      </c>
      <c r="D14" s="3" t="s">
        <v>4</v>
      </c>
      <c r="E14" s="3" t="s">
        <v>21</v>
      </c>
      <c r="F14" s="9">
        <v>85</v>
      </c>
      <c r="G14" s="9">
        <v>74</v>
      </c>
      <c r="H14" s="9">
        <v>81</v>
      </c>
      <c r="I14" s="10">
        <f>SUM(F14:H14)</f>
        <v>240</v>
      </c>
      <c r="J14" s="9">
        <v>68</v>
      </c>
      <c r="K14" s="9">
        <v>58</v>
      </c>
      <c r="L14" s="9">
        <v>87</v>
      </c>
      <c r="M14" s="11">
        <f>SUM(J14:L14)</f>
        <v>213</v>
      </c>
      <c r="N14" s="12">
        <f>SUM(I14,M14)</f>
        <v>453</v>
      </c>
      <c r="O14" s="9">
        <f>_xlfn.RANK.EQ(N14,N$10:N$14)</f>
        <v>5</v>
      </c>
      <c r="P14" s="13"/>
    </row>
    <row r="15" spans="1:19" ht="12.75">
      <c r="A15" s="3"/>
      <c r="B15" s="3"/>
      <c r="C15" s="3"/>
      <c r="D15" s="3"/>
      <c r="E15" s="3"/>
      <c r="F15" s="3"/>
      <c r="G15" s="3"/>
      <c r="H15" s="3"/>
      <c r="I15" s="9"/>
      <c r="J15" s="3"/>
      <c r="K15" s="3"/>
      <c r="L15" s="3"/>
      <c r="M15" s="9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9"/>
      <c r="J16" s="3"/>
      <c r="K16" s="3"/>
      <c r="L16" s="3"/>
      <c r="M16" s="9"/>
      <c r="N16" s="3"/>
      <c r="O16" s="3"/>
      <c r="P16" s="3"/>
      <c r="Q16" s="3"/>
      <c r="R16" s="3"/>
      <c r="S16" s="3"/>
    </row>
    <row r="17" spans="1:19" ht="15.75">
      <c r="A17" s="3"/>
      <c r="B17" s="2" t="s">
        <v>26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D18" s="3"/>
      <c r="E18" s="4" t="s">
        <v>27</v>
      </c>
      <c r="F18" s="3"/>
      <c r="G18" s="3"/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6" t="s">
        <v>3</v>
      </c>
      <c r="L20" s="6" t="s">
        <v>4</v>
      </c>
      <c r="M20" s="6" t="s">
        <v>5</v>
      </c>
      <c r="N20" s="6" t="s">
        <v>6</v>
      </c>
      <c r="O20" s="6" t="s">
        <v>7</v>
      </c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6">
        <v>387</v>
      </c>
      <c r="L21" s="6">
        <v>378</v>
      </c>
      <c r="M21" s="6">
        <v>365</v>
      </c>
      <c r="N21" s="6">
        <v>345</v>
      </c>
      <c r="O21" s="6">
        <v>320</v>
      </c>
      <c r="P21" s="3"/>
      <c r="Q21" s="3"/>
      <c r="R21" s="3"/>
      <c r="S21" s="3"/>
    </row>
    <row r="22" spans="1:19" s="8" customFormat="1" ht="12.75">
      <c r="A22" s="17" t="s">
        <v>8</v>
      </c>
      <c r="B22" s="18" t="s">
        <v>9</v>
      </c>
      <c r="C22" s="18"/>
      <c r="D22" s="18"/>
      <c r="E22" s="7" t="s">
        <v>10</v>
      </c>
      <c r="F22" s="7">
        <v>1</v>
      </c>
      <c r="G22" s="7">
        <v>2</v>
      </c>
      <c r="H22" s="7"/>
      <c r="I22" s="7" t="s">
        <v>28</v>
      </c>
      <c r="J22" s="7">
        <v>1</v>
      </c>
      <c r="K22" s="7">
        <v>2</v>
      </c>
      <c r="L22" s="7"/>
      <c r="M22" s="7" t="s">
        <v>29</v>
      </c>
      <c r="N22" s="7" t="s">
        <v>13</v>
      </c>
      <c r="O22" s="7" t="s">
        <v>14</v>
      </c>
      <c r="P22" s="7" t="s">
        <v>15</v>
      </c>
      <c r="Q22" s="14"/>
      <c r="R22" s="14"/>
      <c r="S22" s="14"/>
    </row>
    <row r="23" spans="1:19" ht="12.75">
      <c r="A23" s="17"/>
      <c r="B23" s="3" t="s">
        <v>16</v>
      </c>
      <c r="C23" s="3" t="s">
        <v>17</v>
      </c>
      <c r="D23" s="3" t="s">
        <v>4</v>
      </c>
      <c r="E23" s="3" t="s">
        <v>18</v>
      </c>
      <c r="F23" s="9">
        <v>92</v>
      </c>
      <c r="G23" s="9">
        <v>97</v>
      </c>
      <c r="H23" s="9"/>
      <c r="I23" s="11">
        <f>SUM(F23:H23)</f>
        <v>189</v>
      </c>
      <c r="J23" s="9">
        <v>93</v>
      </c>
      <c r="K23" s="9">
        <v>89</v>
      </c>
      <c r="L23" s="9"/>
      <c r="M23" s="11">
        <f>SUM(J23:L23)</f>
        <v>182</v>
      </c>
      <c r="N23" s="12">
        <f>SUM(I23,M23)</f>
        <v>371</v>
      </c>
      <c r="O23" s="9">
        <f>_xlfn.RANK.EQ(N23,N$23:N$27)</f>
        <v>1</v>
      </c>
      <c r="P23" s="13" t="s">
        <v>5</v>
      </c>
      <c r="Q23" s="3"/>
      <c r="R23" s="3"/>
      <c r="S23" s="3"/>
    </row>
    <row r="24" spans="1:19" ht="12.75">
      <c r="A24" s="17"/>
      <c r="B24" s="3" t="s">
        <v>19</v>
      </c>
      <c r="C24" s="3" t="s">
        <v>20</v>
      </c>
      <c r="D24" s="3" t="s">
        <v>4</v>
      </c>
      <c r="E24" s="3" t="s">
        <v>18</v>
      </c>
      <c r="F24" s="9">
        <v>91</v>
      </c>
      <c r="G24" s="9">
        <v>86</v>
      </c>
      <c r="H24" s="9"/>
      <c r="I24" s="11">
        <f>SUM(F24:H24)</f>
        <v>177</v>
      </c>
      <c r="J24" s="9">
        <v>90</v>
      </c>
      <c r="K24" s="9">
        <v>89</v>
      </c>
      <c r="L24" s="9"/>
      <c r="M24" s="11">
        <f>SUM(J24:L24)</f>
        <v>179</v>
      </c>
      <c r="N24" s="12">
        <f>SUM(I24,M24)</f>
        <v>356</v>
      </c>
      <c r="O24" s="9">
        <f>_xlfn.RANK.EQ(N24,N$23:N$27)</f>
        <v>2</v>
      </c>
      <c r="P24" s="13" t="s">
        <v>6</v>
      </c>
      <c r="Q24" s="3"/>
      <c r="R24" s="3"/>
      <c r="S24" s="3"/>
    </row>
    <row r="25" spans="1:19" ht="12.75">
      <c r="A25" s="17"/>
      <c r="B25" s="3" t="s">
        <v>22</v>
      </c>
      <c r="C25" s="3" t="s">
        <v>23</v>
      </c>
      <c r="D25" s="3" t="s">
        <v>4</v>
      </c>
      <c r="E25" s="3" t="s">
        <v>18</v>
      </c>
      <c r="F25" s="9">
        <v>86</v>
      </c>
      <c r="G25" s="9">
        <v>91</v>
      </c>
      <c r="H25" s="9"/>
      <c r="I25" s="11">
        <f>SUM(F25:H25)</f>
        <v>177</v>
      </c>
      <c r="J25" s="9">
        <v>89</v>
      </c>
      <c r="K25" s="9">
        <v>85</v>
      </c>
      <c r="L25" s="9"/>
      <c r="M25" s="11">
        <f>SUM(J25:L25)</f>
        <v>174</v>
      </c>
      <c r="N25" s="12">
        <f>SUM(I25,M25)</f>
        <v>351</v>
      </c>
      <c r="O25" s="9">
        <f>_xlfn.RANK.EQ(N25,N$23:N$27)</f>
        <v>3</v>
      </c>
      <c r="P25" s="13" t="s">
        <v>6</v>
      </c>
      <c r="Q25" s="3"/>
      <c r="R25" s="3"/>
      <c r="S25" s="3"/>
    </row>
    <row r="26" spans="1:19" ht="12.75">
      <c r="A26" s="17"/>
      <c r="B26" s="3" t="s">
        <v>38</v>
      </c>
      <c r="C26" s="3" t="s">
        <v>36</v>
      </c>
      <c r="D26" s="3" t="s">
        <v>4</v>
      </c>
      <c r="E26" s="3" t="s">
        <v>18</v>
      </c>
      <c r="F26" s="9">
        <v>91</v>
      </c>
      <c r="G26" s="9">
        <v>84</v>
      </c>
      <c r="H26" s="9"/>
      <c r="I26" s="11">
        <f>SUM(F26:H26)</f>
        <v>175</v>
      </c>
      <c r="J26" s="9">
        <v>90</v>
      </c>
      <c r="K26" s="9">
        <v>79</v>
      </c>
      <c r="L26" s="9"/>
      <c r="M26" s="11">
        <f>SUM(J26:L26)</f>
        <v>169</v>
      </c>
      <c r="N26" s="12">
        <f>SUM(I26,M26)</f>
        <v>344</v>
      </c>
      <c r="O26" s="9">
        <f>_xlfn.RANK.EQ(N26,N$23:N$27)</f>
        <v>4</v>
      </c>
      <c r="P26" s="9" t="s">
        <v>7</v>
      </c>
      <c r="Q26" s="3"/>
      <c r="R26" s="3"/>
      <c r="S26" s="3"/>
    </row>
    <row r="27" spans="1:19" ht="12.75">
      <c r="A27" s="17"/>
      <c r="B27" s="3" t="s">
        <v>24</v>
      </c>
      <c r="C27" s="3" t="s">
        <v>25</v>
      </c>
      <c r="D27" s="3" t="s">
        <v>4</v>
      </c>
      <c r="E27" s="3" t="s">
        <v>21</v>
      </c>
      <c r="F27" s="9">
        <v>70</v>
      </c>
      <c r="G27" s="9">
        <v>76</v>
      </c>
      <c r="H27" s="9"/>
      <c r="I27" s="11">
        <f>SUM(F27:H27)</f>
        <v>146</v>
      </c>
      <c r="J27" s="9">
        <v>70</v>
      </c>
      <c r="K27" s="9">
        <v>82</v>
      </c>
      <c r="L27" s="9"/>
      <c r="M27" s="11">
        <f>SUM(J27:L27)</f>
        <v>152</v>
      </c>
      <c r="N27" s="12">
        <f>SUM(I27,M27)</f>
        <v>298</v>
      </c>
      <c r="O27" s="9">
        <f>_xlfn.RANK.EQ(N27,N$23:N$27)</f>
        <v>5</v>
      </c>
      <c r="P27" s="9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C29" s="15" t="s">
        <v>33</v>
      </c>
      <c r="E29" s="15" t="s">
        <v>30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C30" s="15" t="s">
        <v>39</v>
      </c>
      <c r="D30" s="15"/>
      <c r="E30" s="3" t="s">
        <v>37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C31" s="15" t="s">
        <v>32</v>
      </c>
      <c r="D31" s="15"/>
      <c r="E31" s="3" t="s">
        <v>31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C32" s="15" t="s">
        <v>34</v>
      </c>
      <c r="E32" s="15" t="s">
        <v>31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mergeCells count="5">
    <mergeCell ref="D1:N1"/>
    <mergeCell ref="A9:A14"/>
    <mergeCell ref="B9:D9"/>
    <mergeCell ref="A22:A27"/>
    <mergeCell ref="B22:D22"/>
  </mergeCells>
  <printOptions/>
  <pageMargins left="0.75" right="0.75" top="1" bottom="1" header="0.5" footer="0.5"/>
  <pageSetup horizontalDpi="600" verticalDpi="600" orientation="landscape" paperSize="9" r:id="rId1"/>
  <ignoredErrors>
    <ignoredError sqref="I23:I27 M23:M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 Mugu</dc:creator>
  <cp:keywords/>
  <dc:description/>
  <cp:lastModifiedBy>Liivi</cp:lastModifiedBy>
  <dcterms:created xsi:type="dcterms:W3CDTF">2016-08-29T06:55:23Z</dcterms:created>
  <dcterms:modified xsi:type="dcterms:W3CDTF">2016-08-29T11:44:09Z</dcterms:modified>
  <cp:category/>
  <cp:version/>
  <cp:contentType/>
  <cp:contentStatus/>
</cp:coreProperties>
</file>